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2795" activeTab="1"/>
  </bookViews>
  <sheets>
    <sheet name="Explications" sheetId="1" r:id="rId1"/>
    <sheet name="IndividuelsBenjamins B1" sheetId="2" r:id="rId2"/>
    <sheet name="TCD" sheetId="3" r:id="rId3"/>
    <sheet name="TCD Mode d'utilisation" sheetId="4" r:id="rId4"/>
    <sheet name="Equipes Mixtes Benjamins-1" sheetId="5" r:id="rId5"/>
  </sheets>
  <externalReferences>
    <externalReference r:id="rId9"/>
    <externalReference r:id="rId10"/>
    <externalReference r:id="rId11"/>
  </externalReferences>
  <definedNames>
    <definedName name="_Excel_BuiltIn__FilterDatabase1">#REF!</definedName>
    <definedName name="_xlnm._FilterDatabase" localSheetId="1" hidden="1">'IndividuelsBenjamins B1'!$A$1:$H$245</definedName>
    <definedName name="_xlfn.COUNTIFS" hidden="1">#NAME?</definedName>
    <definedName name="_xlfn.SUMIFS" hidden="1">#NAME?</definedName>
    <definedName name="Excel_BuiltIn__FilterDatabase1" localSheetId="1">#REF!</definedName>
    <definedName name="Excel_BuiltIn__FilterDatabase1">#REF!</definedName>
  </definedNames>
  <calcPr fullCalcOnLoad="1"/>
  <pivotCaches>
    <pivotCache cacheId="2" r:id="rId6"/>
  </pivotCaches>
</workbook>
</file>

<file path=xl/sharedStrings.xml><?xml version="1.0" encoding="utf-8"?>
<sst xmlns="http://schemas.openxmlformats.org/spreadsheetml/2006/main" count="1973" uniqueCount="339">
  <si>
    <t>Somme de Rang</t>
  </si>
  <si>
    <t>Collège</t>
  </si>
  <si>
    <t>sexe</t>
  </si>
  <si>
    <t>NOMS Prénoms</t>
  </si>
  <si>
    <t>Total</t>
  </si>
  <si>
    <t>F</t>
  </si>
  <si>
    <t>Total F</t>
  </si>
  <si>
    <t>M</t>
  </si>
  <si>
    <t>Total M</t>
  </si>
  <si>
    <t>Total général</t>
  </si>
  <si>
    <t>SER</t>
  </si>
  <si>
    <t>Total SER</t>
  </si>
  <si>
    <t>STL</t>
  </si>
  <si>
    <t>Total STL</t>
  </si>
  <si>
    <t>STT</t>
  </si>
  <si>
    <t>Total STT</t>
  </si>
  <si>
    <t>THO</t>
  </si>
  <si>
    <t>Total THO</t>
  </si>
  <si>
    <t>VCH</t>
  </si>
  <si>
    <t>Total VCH</t>
  </si>
  <si>
    <t>Rang</t>
  </si>
  <si>
    <t>DDN</t>
  </si>
  <si>
    <t>Catégorie</t>
  </si>
  <si>
    <t>BG1</t>
  </si>
  <si>
    <t>BF1</t>
  </si>
  <si>
    <t>CMO</t>
  </si>
  <si>
    <t>MON</t>
  </si>
  <si>
    <t>BAI</t>
  </si>
  <si>
    <t>MRI</t>
  </si>
  <si>
    <t>AFR</t>
  </si>
  <si>
    <t>4AR</t>
  </si>
  <si>
    <t>MAG</t>
  </si>
  <si>
    <t>COU</t>
  </si>
  <si>
    <t>OUAJ</t>
  </si>
  <si>
    <t>LEGS</t>
  </si>
  <si>
    <t>DUMT</t>
  </si>
  <si>
    <t>BERN</t>
  </si>
  <si>
    <t>LEFR</t>
  </si>
  <si>
    <t>MIGT</t>
  </si>
  <si>
    <t>SANN</t>
  </si>
  <si>
    <t>LANI</t>
  </si>
  <si>
    <t>ROGT</t>
  </si>
  <si>
    <t>BRUU</t>
  </si>
  <si>
    <t>DOTY</t>
  </si>
  <si>
    <t>CORL</t>
  </si>
  <si>
    <t>BRUO</t>
  </si>
  <si>
    <t>GILV</t>
  </si>
  <si>
    <t>LAPE</t>
  </si>
  <si>
    <t>LE X</t>
  </si>
  <si>
    <t>LEBO</t>
  </si>
  <si>
    <t>MORM</t>
  </si>
  <si>
    <t>JORN</t>
  </si>
  <si>
    <t>GAVN</t>
  </si>
  <si>
    <t>BACL</t>
  </si>
  <si>
    <t>MEUT</t>
  </si>
  <si>
    <t>CANN</t>
  </si>
  <si>
    <t>SEDX</t>
  </si>
  <si>
    <t>JOBA</t>
  </si>
  <si>
    <t>MARN</t>
  </si>
  <si>
    <t>DI Z</t>
  </si>
  <si>
    <t>MAKZ</t>
  </si>
  <si>
    <t>MARU</t>
  </si>
  <si>
    <t>VERA</t>
  </si>
  <si>
    <t>LUSS</t>
  </si>
  <si>
    <t>LELR</t>
  </si>
  <si>
    <t>ONEN</t>
  </si>
  <si>
    <t>LOEF</t>
  </si>
  <si>
    <t>GUIR</t>
  </si>
  <si>
    <t>GONE</t>
  </si>
  <si>
    <t>LOUF</t>
  </si>
  <si>
    <t>BATL</t>
  </si>
  <si>
    <t>WU t</t>
  </si>
  <si>
    <t>FRAI</t>
  </si>
  <si>
    <t>KHAA</t>
  </si>
  <si>
    <t>DEBW</t>
  </si>
  <si>
    <t>TILR</t>
  </si>
  <si>
    <t>KARO</t>
  </si>
  <si>
    <t>FADR</t>
  </si>
  <si>
    <t>CARE</t>
  </si>
  <si>
    <t>CATZ</t>
  </si>
  <si>
    <t>AKPS</t>
  </si>
  <si>
    <t>DUCQ</t>
  </si>
  <si>
    <t>BEAR</t>
  </si>
  <si>
    <t>CREA</t>
  </si>
  <si>
    <t>OUKS</t>
  </si>
  <si>
    <t>KASO</t>
  </si>
  <si>
    <t>LARE</t>
  </si>
  <si>
    <t>KECT</t>
  </si>
  <si>
    <t>ALEN</t>
  </si>
  <si>
    <t>BOUT</t>
  </si>
  <si>
    <t>BATE</t>
  </si>
  <si>
    <t>BODA</t>
  </si>
  <si>
    <t>FRIL</t>
  </si>
  <si>
    <t>AKOR</t>
  </si>
  <si>
    <t>MASA</t>
  </si>
  <si>
    <t>DA V</t>
  </si>
  <si>
    <t>VITM</t>
  </si>
  <si>
    <t>EVEE</t>
  </si>
  <si>
    <t>SAYO</t>
  </si>
  <si>
    <t>GAVA</t>
  </si>
  <si>
    <t>HOAU</t>
  </si>
  <si>
    <t>ERNB</t>
  </si>
  <si>
    <t>N'DE</t>
  </si>
  <si>
    <t>COHR</t>
  </si>
  <si>
    <t>LECH</t>
  </si>
  <si>
    <t>NGUS</t>
  </si>
  <si>
    <t>THIO</t>
  </si>
  <si>
    <t>RIDM</t>
  </si>
  <si>
    <t>FARP</t>
  </si>
  <si>
    <t>MONR</t>
  </si>
  <si>
    <t>LAHE</t>
  </si>
  <si>
    <t>JAKL</t>
  </si>
  <si>
    <t>BIEN</t>
  </si>
  <si>
    <t>MANU</t>
  </si>
  <si>
    <t>DEOV</t>
  </si>
  <si>
    <t>NEDC</t>
  </si>
  <si>
    <t>ROUR</t>
  </si>
  <si>
    <t>COLL</t>
  </si>
  <si>
    <t>BEAN</t>
  </si>
  <si>
    <t>RENC</t>
  </si>
  <si>
    <t>THON</t>
  </si>
  <si>
    <t>TAOK</t>
  </si>
  <si>
    <t>NTAM</t>
  </si>
  <si>
    <t>DUPG</t>
  </si>
  <si>
    <t>RAKM</t>
  </si>
  <si>
    <t>IDUK</t>
  </si>
  <si>
    <t>DUBR</t>
  </si>
  <si>
    <t>TENe</t>
  </si>
  <si>
    <t>FILE</t>
  </si>
  <si>
    <t>SADN</t>
  </si>
  <si>
    <t>HERT</t>
  </si>
  <si>
    <t>COLM</t>
  </si>
  <si>
    <t>DALL</t>
  </si>
  <si>
    <t>AKRA</t>
  </si>
  <si>
    <t>SCOI</t>
  </si>
  <si>
    <t>FERA</t>
  </si>
  <si>
    <t>VETN</t>
  </si>
  <si>
    <t>LAUJ</t>
  </si>
  <si>
    <t>RANA</t>
  </si>
  <si>
    <t>KODR</t>
  </si>
  <si>
    <t>CHAN</t>
  </si>
  <si>
    <t>ROQT</t>
  </si>
  <si>
    <t>HENA</t>
  </si>
  <si>
    <t>FRAO</t>
  </si>
  <si>
    <t>DABL</t>
  </si>
  <si>
    <t>HARA</t>
  </si>
  <si>
    <t>SIMA</t>
  </si>
  <si>
    <t>NDAA</t>
  </si>
  <si>
    <t>MATM</t>
  </si>
  <si>
    <t>PRAT</t>
  </si>
  <si>
    <t>DIAS</t>
  </si>
  <si>
    <t>KOUl</t>
  </si>
  <si>
    <t>CORR</t>
  </si>
  <si>
    <t>CAPA</t>
  </si>
  <si>
    <t>MICE</t>
  </si>
  <si>
    <t>BERR</t>
  </si>
  <si>
    <t>LOPM</t>
  </si>
  <si>
    <t>SERM</t>
  </si>
  <si>
    <t>MICD</t>
  </si>
  <si>
    <t>ROSN</t>
  </si>
  <si>
    <t>ZANE</t>
  </si>
  <si>
    <t>CHAF</t>
  </si>
  <si>
    <t>SOUI</t>
  </si>
  <si>
    <t>STEO</t>
  </si>
  <si>
    <t>BAUI</t>
  </si>
  <si>
    <t>ALTL</t>
  </si>
  <si>
    <t>BELC</t>
  </si>
  <si>
    <t>ROGS</t>
  </si>
  <si>
    <t>FOUE</t>
  </si>
  <si>
    <t>OUCA</t>
  </si>
  <si>
    <t>FLEE</t>
  </si>
  <si>
    <t>ROND</t>
  </si>
  <si>
    <t>COUI</t>
  </si>
  <si>
    <t>LAGl</t>
  </si>
  <si>
    <t>NAJN</t>
  </si>
  <si>
    <t>BERD</t>
  </si>
  <si>
    <t>MARM</t>
  </si>
  <si>
    <t>JEAK</t>
  </si>
  <si>
    <t>BOUI</t>
  </si>
  <si>
    <t>PELE</t>
  </si>
  <si>
    <t>PRUO</t>
  </si>
  <si>
    <t>DUCé</t>
  </si>
  <si>
    <t>NANN</t>
  </si>
  <si>
    <t>ELIC</t>
  </si>
  <si>
    <t>ALLE</t>
  </si>
  <si>
    <t>LASN</t>
  </si>
  <si>
    <t>MARH</t>
  </si>
  <si>
    <t>GOEN</t>
  </si>
  <si>
    <t>BONA</t>
  </si>
  <si>
    <t>NANA</t>
  </si>
  <si>
    <t>TCHN</t>
  </si>
  <si>
    <t>MARS</t>
  </si>
  <si>
    <t>EL R</t>
  </si>
  <si>
    <t>BIEC</t>
  </si>
  <si>
    <t>BETE</t>
  </si>
  <si>
    <t>DIAA</t>
  </si>
  <si>
    <t>LECA</t>
  </si>
  <si>
    <t>TURM</t>
  </si>
  <si>
    <t>COHE</t>
  </si>
  <si>
    <t>BOUD</t>
  </si>
  <si>
    <t>TERS</t>
  </si>
  <si>
    <t>AJOJ</t>
  </si>
  <si>
    <t>AMAM</t>
  </si>
  <si>
    <t>NOTN</t>
  </si>
  <si>
    <t>M'BH</t>
  </si>
  <si>
    <t>SENU</t>
  </si>
  <si>
    <t>LAIE</t>
  </si>
  <si>
    <t>BAZC</t>
  </si>
  <si>
    <t>LECV</t>
  </si>
  <si>
    <t>ROGZ</t>
  </si>
  <si>
    <t>PLAS</t>
  </si>
  <si>
    <t>DUFC</t>
  </si>
  <si>
    <t>MEMV</t>
  </si>
  <si>
    <t>GILX</t>
  </si>
  <si>
    <t>TALL</t>
  </si>
  <si>
    <t>DOMO</t>
  </si>
  <si>
    <t>PAOl</t>
  </si>
  <si>
    <t>TASS</t>
  </si>
  <si>
    <t>PARP</t>
  </si>
  <si>
    <t>MAGB</t>
  </si>
  <si>
    <t>CERA</t>
  </si>
  <si>
    <t>RICD</t>
  </si>
  <si>
    <t>GUIU</t>
  </si>
  <si>
    <t>FERD</t>
  </si>
  <si>
    <t>COTE</t>
  </si>
  <si>
    <t>ELTA</t>
  </si>
  <si>
    <t>VARR</t>
  </si>
  <si>
    <t>AMRS</t>
  </si>
  <si>
    <t>BELE</t>
  </si>
  <si>
    <t>LABN</t>
  </si>
  <si>
    <t>LEBD</t>
  </si>
  <si>
    <t>MALG</t>
  </si>
  <si>
    <t>DUHL</t>
  </si>
  <si>
    <t>SAVL</t>
  </si>
  <si>
    <t>MUSI</t>
  </si>
  <si>
    <t>PETD</t>
  </si>
  <si>
    <t>MADD</t>
  </si>
  <si>
    <t>SIMI</t>
  </si>
  <si>
    <t>LEPL</t>
  </si>
  <si>
    <t>FISR</t>
  </si>
  <si>
    <t>LEJE</t>
  </si>
  <si>
    <t>BALE</t>
  </si>
  <si>
    <t>QUIT</t>
  </si>
  <si>
    <t>BARO</t>
  </si>
  <si>
    <t>BUIO</t>
  </si>
  <si>
    <t>PAPC</t>
  </si>
  <si>
    <t>MARA</t>
  </si>
  <si>
    <t>NIAF</t>
  </si>
  <si>
    <t>VITA</t>
  </si>
  <si>
    <t>PEOE</t>
  </si>
  <si>
    <t>DESB</t>
  </si>
  <si>
    <t>AÏSU</t>
  </si>
  <si>
    <t>ITOL</t>
  </si>
  <si>
    <t>CLOC</t>
  </si>
  <si>
    <t>GONV</t>
  </si>
  <si>
    <t>DELC</t>
  </si>
  <si>
    <t>SOMY</t>
  </si>
  <si>
    <t>DUCM</t>
  </si>
  <si>
    <t>ALIL</t>
  </si>
  <si>
    <t>FOUT</t>
  </si>
  <si>
    <t>TRAO</t>
  </si>
  <si>
    <t>GANL</t>
  </si>
  <si>
    <t>Total 4AR</t>
  </si>
  <si>
    <t>Total AFR</t>
  </si>
  <si>
    <t>Total BAI</t>
  </si>
  <si>
    <t>Total CMO</t>
  </si>
  <si>
    <t>Total COU</t>
  </si>
  <si>
    <t>Total MAG</t>
  </si>
  <si>
    <t>Total MON</t>
  </si>
  <si>
    <t>Total MRI</t>
  </si>
  <si>
    <t>points</t>
  </si>
  <si>
    <t>Equipes</t>
  </si>
  <si>
    <t>BIEC-LEBD-MALG-BACL-SEDX-LAUJ</t>
  </si>
  <si>
    <t>KOUl-AJOJ-AMAM-LEBO-FRIL-SAYO</t>
  </si>
  <si>
    <t>MUSI-MADD-DESB-MONR-THON-RAKM</t>
  </si>
  <si>
    <t>ITOL-DELC-GUIR-TENe-VETN-KODR</t>
  </si>
  <si>
    <t>CHAF-SOUI-TURM-SANN-LE X-MARN</t>
  </si>
  <si>
    <t>BOUD-TERS-LECV-KHAA-MEUT-BIEN</t>
  </si>
  <si>
    <t>MEMV-LABN-BARO-MANU-JORN-HERT</t>
  </si>
  <si>
    <t>MICE-CHAN-FRAI-LEGS-BERN-BATL</t>
  </si>
  <si>
    <t>NAJN-TCHN-M'BH-BODA-RIDM-FARP</t>
  </si>
  <si>
    <t>TASS-PARP-MAGB-RANA-FRAO-NDAA</t>
  </si>
  <si>
    <t>ROGS-NANA-PAOl-CARE-AKOR-ERNB</t>
  </si>
  <si>
    <t>SERM-ROSN-ZANE-DI Z-ONEN-TILR</t>
  </si>
  <si>
    <t>FLEE-ROND-ELIC-FADR-BEAR-BERN</t>
  </si>
  <si>
    <t>OUCA-LAIE-BAZC-GILV-KARO-KASO</t>
  </si>
  <si>
    <t>MICD-STEO-DUCé-LAPE-GAVN-MAKZ</t>
  </si>
  <si>
    <t>NANN-BONA-LECA-LOUF-CREA-N'DE</t>
  </si>
  <si>
    <t>JEAK-DIAA-DUHL-OUAJ-CANN-AKPS</t>
  </si>
  <si>
    <t>CORR-BERR-BAUI-LEFR-ROGT-BRUO</t>
  </si>
  <si>
    <t>COUI-LAGl-LASN-MORM-LANI-MARU</t>
  </si>
  <si>
    <t>MARS-BETE-ROGZ-VERA-LOEF-GUIR</t>
  </si>
  <si>
    <t>LOPM-ALTL-DOMO-FRAI-CATZ-DUCQ</t>
  </si>
  <si>
    <t>LAPE-SAVL-PETD-VITM-ROUR-BEAN</t>
  </si>
  <si>
    <t>LAPE-FOUE-DA V-DUMT-JOBA-WU t</t>
  </si>
  <si>
    <t>BOUI-PELE-PRUO-LARE-THIO-NTAM</t>
  </si>
  <si>
    <t>CAPA-BELC-BERD-MIGT-BRUU-DOTY</t>
  </si>
  <si>
    <t>MARM-EL R-NOTN-CORL-LUSS-LELR</t>
  </si>
  <si>
    <t>PLAS-DUFC-CERA-KECT-ALEN-HOAU</t>
  </si>
  <si>
    <t>BALE-PAPC-MARA-DEOV-RENC-SIMA</t>
  </si>
  <si>
    <t>RANG</t>
  </si>
  <si>
    <t>Classement par Equipes mixtes benjamins 1</t>
  </si>
  <si>
    <t>GESTION DE CROSS</t>
  </si>
  <si>
    <t>Les classements se font par équipes d'établissements</t>
  </si>
  <si>
    <t>Une équipe est composée de trois filles et de trois garçons</t>
  </si>
  <si>
    <t>1-</t>
  </si>
  <si>
    <t>2-</t>
  </si>
  <si>
    <t>Une course de Benjamins- Garçons (M)</t>
  </si>
  <si>
    <t>Une course de Benjamins- Filles (F)</t>
  </si>
  <si>
    <t>&gt;&gt;&gt;&gt;</t>
  </si>
  <si>
    <t>Classement individuel BG1</t>
  </si>
  <si>
    <t>Classement individuel BF1</t>
  </si>
  <si>
    <t>3-</t>
  </si>
  <si>
    <t>L'onglet IndividuelsBenjamins B1</t>
  </si>
  <si>
    <t>Il contient le tableau de classement des BG1 à la suite duquel est collé le tableau de classement des BF1 pour obtenir un seul tableau de résultats BG1+BF1</t>
  </si>
  <si>
    <t xml:space="preserve">4- </t>
  </si>
  <si>
    <t>Copier/coller pour avoir les groupes de trois garçons(M) en vis-à-vis des groupes de trois filles (F) et pouvoir concatener facilement les 6 coureurs composant chaque équipe mixte.</t>
  </si>
  <si>
    <t>NOMS</t>
  </si>
  <si>
    <t xml:space="preserve">'Manipulations identiques pour tous les établissements ci dessous </t>
  </si>
  <si>
    <t>'Il y a autant d'équipes à faire par établissement que de multiple de 3 contenus dans la liste la moins longue entre les filles(F) et les garçons (M).</t>
  </si>
  <si>
    <t>'Copier/coller pour avoir les groupes de trois garçons(M) en vis-à-vis des groupes de trois filles (F) et pouvoir concatener facilement les 6 coureurs composant chaque équipe mixte.</t>
  </si>
  <si>
    <t xml:space="preserve">5- </t>
  </si>
  <si>
    <t>Copie des colonnes H-I et J pour en coller les valeurs dans le tableau de l'onglet Equipes Mixtes Benjamins-1</t>
  </si>
  <si>
    <t xml:space="preserve">6- </t>
  </si>
  <si>
    <t>Points</t>
  </si>
  <si>
    <t>TRI des valeurs de la colonne Points</t>
  </si>
  <si>
    <t>" La colonne points représente la somme des RANGS de chacun des coureurs de l'équipe</t>
  </si>
  <si>
    <t>7-</t>
  </si>
  <si>
    <t>Formatage pour édition</t>
  </si>
  <si>
    <t>Objectif</t>
  </si>
  <si>
    <t>Comment éviter le copier/coller des groupes de trois coureurs d'un sexe en vis-à-vis des coureurs de l'autre sexe (étape 4-)</t>
  </si>
  <si>
    <t>A partir de deux tableaux de classements d'un cross (une course fille et une course garçon de la même catégorie d'âge), comment obtenir un classement par équipe de 6 coureurs comprenant 3 filles et trois garçons,</t>
  </si>
  <si>
    <t>Faire autant d'équipes possibles pour chaque établissement. Chaque fois que l'on peut mettre trois filles en face de trois garçons une équipe se crée</t>
  </si>
  <si>
    <t>Création TCD dans l'onglet TCD et manipulations expliquées dans l'onglet TCD Mode d'utilisation. Trier la colonne "total" (RANG) pour classer les coureurs.</t>
  </si>
  <si>
    <t>La première équipe créee est composée des trois meilleurs garçons et des trois meilleures filles et ains de suite pour les équipes suivantes de l'établissement.</t>
  </si>
  <si>
    <t>Comment simplifier si possible le traitement des résultats,</t>
  </si>
  <si>
    <t xml:space="preserve">REALISER UN CLASSEMENT PAR EQUIPES MIXTES (F/M) D'ETABLISSEMENT  A PARTIR DES RESULTATS INDIVIDUELS  </t>
  </si>
  <si>
    <t>Equipe</t>
  </si>
  <si>
    <t>nb equipe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</si>
</sst>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2"/>
      <name val="Calibri"/>
      <family val="2"/>
    </font>
    <font>
      <sz val="11"/>
      <color indexed="12"/>
      <name val="Calibri"/>
      <family val="2"/>
    </font>
    <font>
      <sz val="16"/>
      <color indexed="10"/>
      <name val="Calibri"/>
      <family val="2"/>
    </font>
    <font>
      <b/>
      <sz val="11"/>
      <color indexed="30"/>
      <name val="Calibri"/>
      <family val="2"/>
    </font>
    <font>
      <sz val="12"/>
      <color indexed="8"/>
      <name val="Calibri"/>
      <family val="2"/>
    </font>
    <font>
      <sz val="14"/>
      <color indexed="30"/>
      <name val="Calibri"/>
      <family val="2"/>
    </font>
    <font>
      <sz val="11"/>
      <color indexed="53"/>
      <name val="Calibri"/>
      <family val="2"/>
    </font>
    <font>
      <sz val="11"/>
      <color indexed="36"/>
      <name val="Calibri"/>
      <family val="2"/>
    </font>
    <font>
      <sz val="11"/>
      <color indexed="57"/>
      <name val="Calibri"/>
      <family val="2"/>
    </font>
    <font>
      <sz val="11"/>
      <color indexed="51"/>
      <name val="Calibri"/>
      <family val="2"/>
    </font>
    <font>
      <b/>
      <sz val="14"/>
      <color indexed="57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00FF"/>
      <name val="Calibri"/>
      <family val="2"/>
    </font>
    <font>
      <sz val="11"/>
      <color rgb="FF0000FF"/>
      <name val="Calibri"/>
      <family val="2"/>
    </font>
    <font>
      <sz val="16"/>
      <color rgb="FFFF0000"/>
      <name val="Calibri"/>
      <family val="2"/>
    </font>
    <font>
      <b/>
      <sz val="11"/>
      <color rgb="FF0070C0"/>
      <name val="Calibri"/>
      <family val="2"/>
    </font>
    <font>
      <sz val="12"/>
      <color theme="1"/>
      <name val="Calibri"/>
      <family val="2"/>
    </font>
    <font>
      <sz val="14"/>
      <color rgb="FF0070C0"/>
      <name val="Calibri"/>
      <family val="2"/>
    </font>
    <font>
      <sz val="11"/>
      <color theme="5" tint="-0.24997000396251678"/>
      <name val="Calibri"/>
      <family val="2"/>
    </font>
    <font>
      <sz val="11"/>
      <color rgb="FF7030A0"/>
      <name val="Calibri"/>
      <family val="2"/>
    </font>
    <font>
      <sz val="11"/>
      <color theme="9" tint="-0.24997000396251678"/>
      <name val="Calibri"/>
      <family val="2"/>
    </font>
    <font>
      <sz val="11"/>
      <color rgb="FFFFC000"/>
      <name val="Calibri"/>
      <family val="2"/>
    </font>
    <font>
      <b/>
      <sz val="14"/>
      <color theme="9" tint="-0.24997000396251678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n">
        <color rgb="FF999999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>
        <color rgb="FF999999"/>
      </left>
      <right style="thick">
        <color rgb="FFFF0000"/>
      </right>
      <top>
        <color indexed="63"/>
      </top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50" fillId="33" borderId="19" xfId="50" applyFont="1" applyFill="1" applyBorder="1" applyAlignment="1" applyProtection="1">
      <alignment horizontal="center" vertical="center"/>
      <protection/>
    </xf>
    <xf numFmtId="0" fontId="51" fillId="33" borderId="19" xfId="50" applyFont="1" applyFill="1" applyBorder="1" applyAlignment="1" applyProtection="1">
      <alignment vertical="center"/>
      <protection/>
    </xf>
    <xf numFmtId="0" fontId="51" fillId="33" borderId="19" xfId="50" applyFont="1" applyFill="1" applyBorder="1" applyAlignment="1" applyProtection="1">
      <alignment horizontal="center" vertical="center"/>
      <protection/>
    </xf>
    <xf numFmtId="0" fontId="51" fillId="33" borderId="19" xfId="50" applyFont="1" applyFill="1" applyBorder="1" applyAlignment="1" applyProtection="1">
      <alignment horizontal="center" vertical="center"/>
      <protection locked="0"/>
    </xf>
    <xf numFmtId="0" fontId="2" fillId="0" borderId="0" xfId="51">
      <alignment/>
      <protection/>
    </xf>
    <xf numFmtId="0" fontId="3" fillId="0" borderId="19" xfId="50" applyFont="1" applyBorder="1" applyAlignment="1" applyProtection="1">
      <alignment horizontal="center"/>
      <protection locked="0"/>
    </xf>
    <xf numFmtId="0" fontId="1" fillId="0" borderId="19" xfId="50" applyFont="1" applyBorder="1" applyProtection="1">
      <alignment/>
      <protection locked="0"/>
    </xf>
    <xf numFmtId="14" fontId="1" fillId="0" borderId="19" xfId="50" applyNumberFormat="1" applyBorder="1" applyAlignment="1" applyProtection="1">
      <alignment horizontal="center"/>
      <protection locked="0"/>
    </xf>
    <xf numFmtId="164" fontId="1" fillId="0" borderId="19" xfId="50" applyNumberFormat="1" applyFont="1" applyBorder="1" applyAlignment="1" applyProtection="1">
      <alignment horizontal="center"/>
      <protection locked="0"/>
    </xf>
    <xf numFmtId="14" fontId="1" fillId="0" borderId="19" xfId="50" applyNumberFormat="1" applyFont="1" applyBorder="1" applyAlignment="1" applyProtection="1">
      <alignment horizontal="center"/>
      <protection locked="0"/>
    </xf>
    <xf numFmtId="0" fontId="2" fillId="0" borderId="0" xfId="51" applyFont="1">
      <alignment/>
      <protection/>
    </xf>
    <xf numFmtId="0" fontId="1" fillId="0" borderId="19" xfId="50" applyFont="1" applyBorder="1" applyAlignment="1" applyProtection="1">
      <alignment horizontal="center"/>
      <protection locked="0"/>
    </xf>
    <xf numFmtId="0" fontId="2" fillId="0" borderId="0" xfId="51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6" borderId="10" xfId="0" applyFill="1" applyBorder="1" applyAlignment="1">
      <alignment/>
    </xf>
    <xf numFmtId="0" fontId="0" fillId="6" borderId="12" xfId="0" applyNumberFormat="1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NumberFormat="1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5" xfId="0" applyNumberForma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NumberFormat="1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NumberFormat="1" applyFill="1" applyBorder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0" borderId="20" xfId="0" applyBorder="1" applyAlignment="1">
      <alignment/>
    </xf>
    <xf numFmtId="0" fontId="0" fillId="6" borderId="21" xfId="0" applyFill="1" applyBorder="1" applyAlignment="1">
      <alignment/>
    </xf>
    <xf numFmtId="0" fontId="0" fillId="6" borderId="22" xfId="0" applyNumberFormat="1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4" xfId="0" applyNumberFormat="1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4" xfId="0" applyNumberFormat="1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4" xfId="0" applyNumberFormat="1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NumberFormat="1" applyFill="1" applyBorder="1" applyAlignment="1">
      <alignment/>
    </xf>
    <xf numFmtId="0" fontId="60" fillId="34" borderId="0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2" xfId="0" applyFill="1" applyBorder="1" applyAlignment="1">
      <alignment/>
    </xf>
    <xf numFmtId="0" fontId="60" fillId="34" borderId="0" xfId="0" applyFont="1" applyFill="1" applyBorder="1" applyAlignment="1" quotePrefix="1">
      <alignment/>
    </xf>
    <xf numFmtId="0" fontId="61" fillId="3" borderId="0" xfId="0" applyFont="1" applyFill="1" applyAlignment="1">
      <alignment/>
    </xf>
    <xf numFmtId="0" fontId="55" fillId="3" borderId="0" xfId="0" applyFont="1" applyFill="1" applyAlignment="1">
      <alignment horizontal="center"/>
    </xf>
    <xf numFmtId="0" fontId="60" fillId="0" borderId="0" xfId="0" applyFont="1" applyAlignment="1">
      <alignment/>
    </xf>
    <xf numFmtId="0" fontId="62" fillId="0" borderId="0" xfId="0" applyFont="1" applyAlignment="1">
      <alignment vertical="center"/>
    </xf>
    <xf numFmtId="0" fontId="0" fillId="0" borderId="10" xfId="0" applyBorder="1" applyAlignment="1">
      <alignment/>
    </xf>
    <xf numFmtId="0" fontId="2" fillId="0" borderId="0" xfId="51" applyAlignment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5"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bgColor rgb="FFCCCCFF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fgColor indexed="65"/>
          <bgColor rgb="FFCCFFCC"/>
        </patternFill>
      </fill>
      <border/>
    </dxf>
    <dxf>
      <fill>
        <patternFill patternType="solid">
          <bgColor rgb="FFFFCC99"/>
        </patternFill>
      </fill>
      <border/>
    </dxf>
    <dxf>
      <fill>
        <patternFill patternType="solid">
          <fgColor indexed="65"/>
          <bgColor rgb="FFFFCC99"/>
        </patternFill>
      </fill>
      <border/>
    </dxf>
    <dxf>
      <fill>
        <patternFill patternType="solid">
          <fgColor indexed="65"/>
          <bgColor rgb="FFCCCCFF"/>
        </patternFill>
      </fill>
      <border/>
    </dxf>
    <dxf>
      <fill>
        <patternFill patternType="none">
          <fgColor indexed="64"/>
          <bgColor indexed="65"/>
        </patternFill>
      </fill>
      <border/>
    </dxf>
    <dxf>
      <fill>
        <patternFill>
          <bgColor rgb="FFCCCCFF"/>
        </patternFill>
      </fill>
      <border/>
    </dxf>
    <dxf>
      <fill>
        <patternFill>
          <bgColor rgb="FFCCFFCC"/>
        </patternFill>
      </fill>
      <border/>
    </dxf>
    <dxf>
      <fill>
        <patternFill patternType="solid">
          <bgColor rgb="FFFFFFCC"/>
        </patternFill>
      </fill>
      <border/>
    </dxf>
    <dxf>
      <fill>
        <patternFill patternType="solid">
          <fgColor indexed="65"/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23</xdr:row>
      <xdr:rowOff>0</xdr:rowOff>
    </xdr:from>
    <xdr:to>
      <xdr:col>4</xdr:col>
      <xdr:colOff>714375</xdr:colOff>
      <xdr:row>26</xdr:row>
      <xdr:rowOff>9525</xdr:rowOff>
    </xdr:to>
    <xdr:sp>
      <xdr:nvSpPr>
        <xdr:cNvPr id="1" name="Connecteur : en angle 2"/>
        <xdr:cNvSpPr>
          <a:spLocks/>
        </xdr:cNvSpPr>
      </xdr:nvSpPr>
      <xdr:spPr>
        <a:xfrm flipV="1">
          <a:off x="3095625" y="4457700"/>
          <a:ext cx="666750" cy="647700"/>
        </a:xfrm>
        <a:prstGeom prst="bentConnector3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19050</xdr:colOff>
      <xdr:row>9</xdr:row>
      <xdr:rowOff>0</xdr:rowOff>
    </xdr:to>
    <xdr:sp>
      <xdr:nvSpPr>
        <xdr:cNvPr id="2" name="Connecteur droit avec flèche 8"/>
        <xdr:cNvSpPr>
          <a:spLocks/>
        </xdr:cNvSpPr>
      </xdr:nvSpPr>
      <xdr:spPr>
        <a:xfrm flipV="1">
          <a:off x="3048000" y="1333500"/>
          <a:ext cx="781050" cy="4286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RGE-~1\AppData\Local\Temp\Cross-District-Chessy-2015_zoul67_Classements-BF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RGE-~1\AppData\Local\Temp\Cross-District-Chessy-2015_zoul67_Classements-M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RGE-~1\AppData\Local\Temp\Cross-District-Chessy-2015_zoul67_Classements-B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Individuel"/>
      <sheetName val="Calcul"/>
      <sheetName val="Classement-Equip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Individuel"/>
      <sheetName val="Calcul"/>
      <sheetName val="Classement-Equip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Individuel"/>
      <sheetName val="Calcul"/>
      <sheetName val="Classement-Equipes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245" sheet="IndividuelsBenjamins B1"/>
  </cacheSource>
  <cacheFields count="6">
    <cacheField name="Rang">
      <sharedItems containsSemiMixedTypes="0" containsString="0" containsMixedTypes="0" containsNumber="1" containsInteger="1"/>
    </cacheField>
    <cacheField name="NOMS Pr?noms">
      <sharedItems containsMixedTypes="0" count="229">
        <s v="OUAJ"/>
        <s v="LEGS"/>
        <s v="DUMT"/>
        <s v="BERN"/>
        <s v="LEFR"/>
        <s v="MIGT"/>
        <s v="SANN"/>
        <s v="LANI"/>
        <s v="ROGT"/>
        <s v="BRUU"/>
        <s v="DOTY"/>
        <s v="CORL"/>
        <s v="BRUO"/>
        <s v="GILV"/>
        <s v="LAPE"/>
        <s v="LE X"/>
        <s v="LEBO"/>
        <s v="MORM"/>
        <s v="JORN"/>
        <s v="GAVN"/>
        <s v="BACL"/>
        <s v="MEUT"/>
        <s v="CANN"/>
        <s v="SEDX"/>
        <s v="JOBA"/>
        <s v="MARN"/>
        <s v="DI Z"/>
        <s v="MAKZ"/>
        <s v="MARU"/>
        <s v="VERA"/>
        <s v="LUSS"/>
        <s v="LELR"/>
        <s v="ONEN"/>
        <s v="LOEF"/>
        <s v="GUIR"/>
        <s v="GONE"/>
        <s v="LOUF"/>
        <s v="BATL"/>
        <s v="WU t"/>
        <s v="FRAI"/>
        <s v="KHAA"/>
        <s v="DEBW"/>
        <s v="TILR"/>
        <s v="KARO"/>
        <s v="FADR"/>
        <s v="CARE"/>
        <s v="CATZ"/>
        <s v="AKPS"/>
        <s v="DUCQ"/>
        <s v="BEAR"/>
        <s v="CREA"/>
        <s v="OUKS"/>
        <s v="KASO"/>
        <s v="LARE"/>
        <s v="KECT"/>
        <s v="ALEN"/>
        <s v="BOUT"/>
        <s v="BATE"/>
        <s v="BODA"/>
        <s v="FRIL"/>
        <s v="AKOR"/>
        <s v="MASA"/>
        <s v="DA V"/>
        <s v="VITM"/>
        <s v="EVEE"/>
        <s v="SAYO"/>
        <s v="GAVA"/>
        <s v="HOAU"/>
        <s v="ERNB"/>
        <s v="N'DE"/>
        <s v="COHR"/>
        <s v="LECH"/>
        <s v="NGUS"/>
        <s v="THIO"/>
        <s v="RIDM"/>
        <s v="FARP"/>
        <s v="MONR"/>
        <s v="LAHE"/>
        <s v="JAKL"/>
        <s v="BIEN"/>
        <s v="MANU"/>
        <s v="DEOV"/>
        <s v="NEDC"/>
        <s v="ROUR"/>
        <s v="COLL"/>
        <s v="BEAN"/>
        <s v="RENC"/>
        <s v="THON"/>
        <s v="TAOK"/>
        <s v="NTAM"/>
        <s v="DUPG"/>
        <s v="RAKM"/>
        <s v="IDUK"/>
        <s v="DUBR"/>
        <s v="TENe"/>
        <s v="FILE"/>
        <s v="SADN"/>
        <s v="HERT"/>
        <s v="COLM"/>
        <s v="DALL"/>
        <s v="AKRA"/>
        <s v="SCOI"/>
        <s v="FERA"/>
        <s v="VETN"/>
        <s v="LAUJ"/>
        <s v="RANA"/>
        <s v="KODR"/>
        <s v="CHAN"/>
        <s v="ROQT"/>
        <s v="HENA"/>
        <s v="FRAO"/>
        <s v="DABL"/>
        <s v="HARA"/>
        <s v="SIMA"/>
        <s v="NDAA"/>
        <s v="MATM"/>
        <s v="PRAT"/>
        <s v="DIAS"/>
        <s v="KOUl"/>
        <s v="CORR"/>
        <s v="CAPA"/>
        <s v="MICE"/>
        <s v="BERR"/>
        <s v="LOPM"/>
        <s v="SERM"/>
        <s v="MICD"/>
        <s v="ROSN"/>
        <s v="ZANE"/>
        <s v="CHAF"/>
        <s v="SOUI"/>
        <s v="STEO"/>
        <s v="BAUI"/>
        <s v="ALTL"/>
        <s v="BELC"/>
        <s v="ROGS"/>
        <s v="FOUE"/>
        <s v="OUCA"/>
        <s v="FLEE"/>
        <s v="ROND"/>
        <s v="COUI"/>
        <s v="LAGl"/>
        <s v="NAJN"/>
        <s v="BERD"/>
        <s v="MARM"/>
        <s v="JEAK"/>
        <s v="BOUI"/>
        <s v="PELE"/>
        <s v="PRUO"/>
        <s v="DUCé"/>
        <s v="NANN"/>
        <s v="ELIC"/>
        <s v="ALLE"/>
        <s v="LASN"/>
        <s v="MARH"/>
        <s v="GOEN"/>
        <s v="BONA"/>
        <s v="NANA"/>
        <s v="TCHN"/>
        <s v="MARS"/>
        <s v="EL R"/>
        <s v="BIEC"/>
        <s v="BETE"/>
        <s v="DIAA"/>
        <s v="LECA"/>
        <s v="TURM"/>
        <s v="COHE"/>
        <s v="BOUD"/>
        <s v="TERS"/>
        <s v="AJOJ"/>
        <s v="AMAM"/>
        <s v="NOTN"/>
        <s v="M'BH"/>
        <s v="SENU"/>
        <s v="LAIE"/>
        <s v="BAZC"/>
        <s v="LECV"/>
        <s v="ROGZ"/>
        <s v="PLAS"/>
        <s v="DUFC"/>
        <s v="MEMV"/>
        <s v="GILX"/>
        <s v="TALL"/>
        <s v="DOMO"/>
        <s v="PAOl"/>
        <s v="TASS"/>
        <s v="PARP"/>
        <s v="MAGB"/>
        <s v="CERA"/>
        <s v="RICD"/>
        <s v="GUIU"/>
        <s v="FERD"/>
        <s v="COTE"/>
        <s v="ELTA"/>
        <s v="VARR"/>
        <s v="AMRS"/>
        <s v="BELE"/>
        <s v="LABN"/>
        <s v="LEBD"/>
        <s v="MALG"/>
        <s v="DUHL"/>
        <s v="SAVL"/>
        <s v="MUSI"/>
        <s v="PETD"/>
        <s v="MADD"/>
        <s v="SIMI"/>
        <s v="LEPL"/>
        <s v="FISR"/>
        <s v="LEJE"/>
        <s v="BALE"/>
        <s v="QUIT"/>
        <s v="BARO"/>
        <s v="BUIO"/>
        <s v="PAPC"/>
        <s v="MARA"/>
        <s v="NIAF"/>
        <s v="VITA"/>
        <s v="PEOE"/>
        <s v="DESB"/>
        <s v="AÏSU"/>
        <s v="ITOL"/>
        <s v="CLOC"/>
        <s v="GONV"/>
        <s v="DELC"/>
        <s v="SOMY"/>
        <s v="DUCM"/>
        <s v="ALIL"/>
        <s v="FOUT"/>
        <s v="TRAO"/>
        <s v="GANL"/>
      </sharedItems>
    </cacheField>
    <cacheField name="sexe">
      <sharedItems containsMixedTypes="0" count="2">
        <s v="M"/>
        <s v="F"/>
      </sharedItems>
    </cacheField>
    <cacheField name="DDN">
      <sharedItems containsDate="1" containsMixedTypes="1"/>
    </cacheField>
    <cacheField name="Coll?ge">
      <sharedItems containsMixedTypes="0" count="13">
        <s v="SER"/>
        <s v="CMO"/>
        <s v="THO"/>
        <s v="STL"/>
        <s v="VCH"/>
        <s v="BAI"/>
        <s v="MON"/>
        <s v="MRI"/>
        <s v="AFR"/>
        <s v="4AR"/>
        <s v="MAG"/>
        <s v="STT"/>
        <s v="COU"/>
      </sharedItems>
    </cacheField>
    <cacheField name="Cat?gorie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5" cacheId="2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D283" firstHeaderRow="2" firstDataRow="2" firstDataCol="3"/>
  <pivotFields count="6">
    <pivotField dataField="1" compact="0" outline="0" subtotalTop="0" showAll="0"/>
    <pivotField axis="axisRow" compact="0" outline="0" subtotalTop="0" showAll="0" sortType="ascending">
      <items count="230">
        <item x="158"/>
        <item x="218"/>
        <item x="168"/>
        <item x="60"/>
        <item x="47"/>
        <item x="100"/>
        <item x="55"/>
        <item x="225"/>
        <item x="151"/>
        <item x="132"/>
        <item x="169"/>
        <item x="194"/>
        <item x="20"/>
        <item x="208"/>
        <item x="210"/>
        <item x="57"/>
        <item x="37"/>
        <item x="131"/>
        <item x="174"/>
        <item x="85"/>
        <item x="49"/>
        <item x="133"/>
        <item x="195"/>
        <item x="142"/>
        <item x="3"/>
        <item x="122"/>
        <item x="161"/>
        <item x="160"/>
        <item x="79"/>
        <item x="58"/>
        <item x="155"/>
        <item x="166"/>
        <item x="145"/>
        <item x="56"/>
        <item x="12"/>
        <item x="9"/>
        <item x="211"/>
        <item x="22"/>
        <item x="120"/>
        <item x="45"/>
        <item x="46"/>
        <item x="187"/>
        <item x="128"/>
        <item x="107"/>
        <item x="220"/>
        <item x="165"/>
        <item x="70"/>
        <item x="84"/>
        <item x="98"/>
        <item x="11"/>
        <item x="119"/>
        <item x="191"/>
        <item x="139"/>
        <item x="50"/>
        <item x="62"/>
        <item x="111"/>
        <item x="99"/>
        <item x="41"/>
        <item x="222"/>
        <item x="81"/>
        <item x="217"/>
        <item x="26"/>
        <item x="162"/>
        <item x="117"/>
        <item x="182"/>
        <item x="10"/>
        <item x="93"/>
        <item x="148"/>
        <item x="224"/>
        <item x="48"/>
        <item x="178"/>
        <item x="199"/>
        <item x="2"/>
        <item x="90"/>
        <item x="159"/>
        <item x="150"/>
        <item x="192"/>
        <item x="68"/>
        <item x="64"/>
        <item x="44"/>
        <item x="75"/>
        <item x="102"/>
        <item x="190"/>
        <item x="95"/>
        <item x="206"/>
        <item x="137"/>
        <item x="135"/>
        <item x="226"/>
        <item x="39"/>
        <item x="110"/>
        <item x="59"/>
        <item x="228"/>
        <item x="66"/>
        <item x="19"/>
        <item x="13"/>
        <item x="180"/>
        <item x="154"/>
        <item x="35"/>
        <item x="221"/>
        <item x="34"/>
        <item x="189"/>
        <item x="112"/>
        <item x="109"/>
        <item x="97"/>
        <item x="67"/>
        <item x="92"/>
        <item x="219"/>
        <item x="78"/>
        <item x="144"/>
        <item x="24"/>
        <item x="18"/>
        <item x="43"/>
        <item x="52"/>
        <item x="54"/>
        <item x="40"/>
        <item x="106"/>
        <item x="118"/>
        <item x="196"/>
        <item x="140"/>
        <item x="77"/>
        <item x="173"/>
        <item x="7"/>
        <item x="14"/>
        <item x="53"/>
        <item x="152"/>
        <item x="104"/>
        <item x="15"/>
        <item x="197"/>
        <item x="16"/>
        <item x="163"/>
        <item x="71"/>
        <item x="175"/>
        <item x="4"/>
        <item x="1"/>
        <item x="207"/>
        <item x="31"/>
        <item x="205"/>
        <item x="33"/>
        <item x="123"/>
        <item x="36"/>
        <item x="30"/>
        <item x="203"/>
        <item x="186"/>
        <item x="27"/>
        <item x="198"/>
        <item x="80"/>
        <item x="213"/>
        <item x="153"/>
        <item x="143"/>
        <item x="25"/>
        <item x="28"/>
        <item x="61"/>
        <item x="115"/>
        <item x="171"/>
        <item x="179"/>
        <item x="21"/>
        <item x="125"/>
        <item x="121"/>
        <item x="5"/>
        <item x="76"/>
        <item x="17"/>
        <item x="201"/>
        <item x="141"/>
        <item x="156"/>
        <item x="149"/>
        <item x="114"/>
        <item x="69"/>
        <item x="82"/>
        <item x="72"/>
        <item x="214"/>
        <item x="170"/>
        <item x="89"/>
        <item x="32"/>
        <item x="0"/>
        <item x="136"/>
        <item x="51"/>
        <item x="183"/>
        <item x="212"/>
        <item x="185"/>
        <item x="146"/>
        <item x="216"/>
        <item x="202"/>
        <item x="177"/>
        <item x="116"/>
        <item x="147"/>
        <item x="209"/>
        <item x="91"/>
        <item x="105"/>
        <item x="86"/>
        <item x="188"/>
        <item x="74"/>
        <item x="134"/>
        <item x="8"/>
        <item x="176"/>
        <item x="138"/>
        <item x="108"/>
        <item x="126"/>
        <item x="83"/>
        <item x="96"/>
        <item x="6"/>
        <item x="200"/>
        <item x="65"/>
        <item x="101"/>
        <item x="23"/>
        <item x="172"/>
        <item x="124"/>
        <item x="113"/>
        <item x="204"/>
        <item x="223"/>
        <item x="129"/>
        <item x="130"/>
        <item x="181"/>
        <item x="88"/>
        <item x="184"/>
        <item x="157"/>
        <item x="94"/>
        <item x="167"/>
        <item x="73"/>
        <item x="87"/>
        <item x="42"/>
        <item x="227"/>
        <item x="164"/>
        <item x="193"/>
        <item x="29"/>
        <item x="103"/>
        <item x="215"/>
        <item x="63"/>
        <item x="38"/>
        <item x="127"/>
        <item t="default"/>
      </items>
    </pivotField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axis="axisRow" compact="0" outline="0" subtotalTop="0" showAll="0">
      <items count="14">
        <item x="9"/>
        <item x="8"/>
        <item x="5"/>
        <item x="1"/>
        <item x="12"/>
        <item x="10"/>
        <item x="6"/>
        <item x="7"/>
        <item x="0"/>
        <item x="3"/>
        <item x="11"/>
        <item x="2"/>
        <item x="4"/>
        <item t="default"/>
      </items>
    </pivotField>
    <pivotField compact="0" outline="0" subtotalTop="0" showAll="0"/>
  </pivotFields>
  <rowFields count="3">
    <field x="4"/>
    <field x="2"/>
    <field x="1"/>
  </rowFields>
  <rowItems count="279">
    <i>
      <x/>
      <x/>
      <x v="27"/>
    </i>
    <i r="2">
      <x v="127"/>
    </i>
    <i r="2">
      <x v="144"/>
    </i>
    <i r="2">
      <x v="1"/>
    </i>
    <i t="default" r="1">
      <x/>
    </i>
    <i r="1">
      <x v="1"/>
      <x v="12"/>
    </i>
    <i r="2">
      <x v="203"/>
    </i>
    <i r="2">
      <x v="125"/>
    </i>
    <i t="default" r="1">
      <x v="1"/>
    </i>
    <i t="default">
      <x/>
    </i>
    <i>
      <x v="1"/>
      <x/>
      <x v="116"/>
    </i>
    <i r="2">
      <x v="2"/>
    </i>
    <i r="2">
      <x v="10"/>
    </i>
    <i r="2">
      <x v="161"/>
    </i>
    <i r="2">
      <x v="141"/>
    </i>
    <i r="2">
      <x v="60"/>
    </i>
    <i r="2">
      <x v="106"/>
    </i>
    <i r="2">
      <x v="58"/>
    </i>
    <i r="2">
      <x v="99"/>
    </i>
    <i r="2">
      <x v="220"/>
    </i>
    <i r="2">
      <x v="91"/>
    </i>
    <i t="default" r="1">
      <x/>
    </i>
    <i r="1">
      <x v="1"/>
      <x v="128"/>
    </i>
    <i r="2">
      <x v="90"/>
    </i>
    <i r="2">
      <x v="201"/>
    </i>
    <i r="2">
      <x v="159"/>
    </i>
    <i r="2">
      <x v="218"/>
    </i>
    <i r="2">
      <x v="186"/>
    </i>
    <i r="2">
      <x v="215"/>
    </i>
    <i r="2">
      <x v="224"/>
    </i>
    <i r="2">
      <x v="115"/>
    </i>
    <i t="default" r="1">
      <x v="1"/>
    </i>
    <i t="default">
      <x v="1"/>
    </i>
    <i>
      <x v="2"/>
      <x/>
      <x v="42"/>
    </i>
    <i r="2">
      <x v="209"/>
    </i>
    <i r="2">
      <x v="221"/>
    </i>
    <i r="2">
      <x v="31"/>
    </i>
    <i r="2">
      <x v="216"/>
    </i>
    <i r="2">
      <x v="131"/>
    </i>
    <i r="2">
      <x v="154"/>
    </i>
    <i r="2">
      <x v="117"/>
    </i>
    <i r="2">
      <x v="14"/>
    </i>
    <i r="2">
      <x v="36"/>
    </i>
    <i r="2">
      <x v="87"/>
    </i>
    <i t="default" r="1">
      <x/>
    </i>
    <i r="1">
      <x v="1"/>
      <x v="199"/>
    </i>
    <i r="2">
      <x v="126"/>
    </i>
    <i r="2">
      <x v="149"/>
    </i>
    <i r="2">
      <x v="114"/>
    </i>
    <i r="2">
      <x v="155"/>
    </i>
    <i r="2">
      <x v="28"/>
    </i>
    <i r="2">
      <x v="145"/>
    </i>
    <i r="2">
      <x v="110"/>
    </i>
    <i r="2">
      <x v="103"/>
    </i>
    <i r="2">
      <x v="5"/>
    </i>
    <i r="2">
      <x v="102"/>
    </i>
    <i r="2">
      <x v="101"/>
    </i>
    <i t="default" r="1">
      <x v="1"/>
    </i>
    <i t="default">
      <x v="2"/>
    </i>
    <i>
      <x v="3"/>
      <x/>
      <x v="157"/>
    </i>
    <i r="2">
      <x v="43"/>
    </i>
    <i r="2">
      <x v="88"/>
    </i>
    <i r="2">
      <x v="162"/>
    </i>
    <i r="2">
      <x v="214"/>
    </i>
    <i r="2">
      <x v="153"/>
    </i>
    <i r="2">
      <x v="213"/>
    </i>
    <i r="2">
      <x v="178"/>
    </i>
    <i r="2">
      <x v="142"/>
    </i>
    <i r="2">
      <x v="208"/>
    </i>
    <i t="default" r="1">
      <x/>
    </i>
    <i r="1">
      <x v="1"/>
      <x v="133"/>
    </i>
    <i r="2">
      <x v="24"/>
    </i>
    <i r="2">
      <x v="16"/>
    </i>
    <i r="2">
      <x v="29"/>
    </i>
    <i r="2">
      <x v="190"/>
    </i>
    <i r="2">
      <x v="80"/>
    </i>
    <i r="2">
      <x v="187"/>
    </i>
    <i r="2">
      <x v="89"/>
    </i>
    <i r="2">
      <x v="165"/>
    </i>
    <i r="2">
      <x v="152"/>
    </i>
    <i r="2">
      <x v="183"/>
    </i>
    <i t="default" r="1">
      <x v="1"/>
    </i>
    <i t="default">
      <x v="3"/>
    </i>
    <i>
      <x v="4"/>
      <x/>
      <x v="191"/>
    </i>
    <i r="2">
      <x v="163"/>
    </i>
    <i r="2">
      <x v="176"/>
    </i>
    <i r="2">
      <x v="51"/>
    </i>
    <i r="2">
      <x v="76"/>
    </i>
    <i r="2">
      <x v="22"/>
    </i>
    <i r="2">
      <x v="169"/>
    </i>
    <i t="default" r="1">
      <x/>
    </i>
    <i r="1">
      <x v="1"/>
      <x v="39"/>
    </i>
    <i r="2">
      <x v="3"/>
    </i>
    <i r="2">
      <x v="77"/>
    </i>
    <i r="2">
      <x v="195"/>
    </i>
    <i r="2">
      <x v="55"/>
    </i>
    <i t="default" r="1">
      <x v="1"/>
    </i>
    <i t="default">
      <x v="4"/>
    </i>
    <i>
      <x v="5"/>
      <x/>
      <x v="205"/>
    </i>
    <i r="2">
      <x v="196"/>
    </i>
    <i r="2">
      <x v="228"/>
    </i>
    <i r="2">
      <x v="85"/>
    </i>
    <i r="2">
      <x v="194"/>
    </i>
    <i r="2">
      <x v="75"/>
    </i>
    <i r="2">
      <x v="147"/>
    </i>
    <i r="2">
      <x v="204"/>
    </i>
    <i t="default" r="1">
      <x/>
    </i>
    <i r="1">
      <x v="1"/>
      <x v="61"/>
    </i>
    <i r="2">
      <x v="172"/>
    </i>
    <i r="2">
      <x v="219"/>
    </i>
    <i r="2">
      <x v="79"/>
    </i>
    <i r="2">
      <x v="20"/>
    </i>
    <i r="2">
      <x v="24"/>
    </i>
    <i r="2">
      <x v="33"/>
    </i>
    <i t="default" r="1">
      <x v="1"/>
    </i>
    <i t="default">
      <x v="5"/>
    </i>
    <i>
      <x v="6"/>
      <x/>
      <x v="174"/>
    </i>
    <i r="2">
      <x v="120"/>
    </i>
    <i r="2">
      <x v="18"/>
    </i>
    <i r="2">
      <x v="82"/>
    </i>
    <i r="2">
      <x v="68"/>
    </i>
    <i t="default" r="1">
      <x/>
    </i>
    <i r="1">
      <x v="1"/>
      <x v="94"/>
    </i>
    <i r="2">
      <x v="111"/>
    </i>
    <i r="2">
      <x v="112"/>
    </i>
    <i r="2">
      <x v="88"/>
    </i>
    <i r="2">
      <x v="78"/>
    </i>
    <i r="2">
      <x v="92"/>
    </i>
    <i r="2">
      <x v="107"/>
    </i>
    <i t="default" r="1">
      <x v="1"/>
    </i>
    <i t="default">
      <x v="6"/>
    </i>
    <i>
      <x v="7"/>
      <x/>
      <x v="156"/>
    </i>
    <i r="2">
      <x v="210"/>
    </i>
    <i r="2">
      <x v="67"/>
    </i>
    <i r="2">
      <x v="164"/>
    </i>
    <i r="2">
      <x v="30"/>
    </i>
    <i r="2">
      <x v="129"/>
    </i>
    <i r="2">
      <x v="95"/>
    </i>
    <i r="2">
      <x v="211"/>
    </i>
    <i r="2">
      <x v="100"/>
    </i>
    <i r="2">
      <x v="222"/>
    </i>
    <i r="2">
      <x v="11"/>
    </i>
    <i t="default" r="1">
      <x/>
    </i>
    <i r="1">
      <x v="1"/>
      <x v="122"/>
    </i>
    <i r="2">
      <x v="93"/>
    </i>
    <i r="2">
      <x v="143"/>
    </i>
    <i r="2">
      <x v="139"/>
    </i>
    <i r="2">
      <x v="53"/>
    </i>
    <i r="2">
      <x v="166"/>
    </i>
    <i r="2">
      <x v="47"/>
    </i>
    <i t="default" r="1">
      <x v="1"/>
    </i>
    <i t="default">
      <x v="7"/>
    </i>
    <i>
      <x v="8"/>
      <x/>
      <x v="108"/>
    </i>
    <i r="2">
      <x v="62"/>
    </i>
    <i r="2">
      <x v="71"/>
    </i>
    <i r="2">
      <x v="207"/>
    </i>
    <i t="default" r="1">
      <x/>
    </i>
    <i r="1">
      <x v="1"/>
      <x v="173"/>
    </i>
    <i r="2">
      <x v="37"/>
    </i>
    <i r="2">
      <x v="4"/>
    </i>
    <i r="2">
      <x v="151"/>
    </i>
    <i r="2">
      <x v="130"/>
    </i>
    <i r="2">
      <x v="167"/>
    </i>
    <i r="2">
      <x v="63"/>
    </i>
    <i t="default" r="1">
      <x v="1"/>
    </i>
    <i t="default">
      <x v="8"/>
    </i>
    <i>
      <x v="9"/>
      <x/>
      <x v="50"/>
    </i>
    <i r="2">
      <x v="25"/>
    </i>
    <i r="2">
      <x v="17"/>
    </i>
    <i r="2">
      <x v="52"/>
    </i>
    <i r="2">
      <x v="118"/>
    </i>
    <i r="2">
      <x v="124"/>
    </i>
    <i r="2">
      <x/>
    </i>
    <i r="2">
      <x v="26"/>
    </i>
    <i r="2">
      <x v="193"/>
    </i>
    <i t="default" r="1">
      <x/>
    </i>
    <i r="1">
      <x v="1"/>
      <x v="132"/>
    </i>
    <i r="2">
      <x v="192"/>
    </i>
    <i r="2">
      <x v="34"/>
    </i>
    <i r="2">
      <x v="160"/>
    </i>
    <i r="2">
      <x v="121"/>
    </i>
    <i r="2">
      <x v="150"/>
    </i>
    <i r="2">
      <x v="223"/>
    </i>
    <i r="2">
      <x v="137"/>
    </i>
    <i r="2">
      <x v="99"/>
    </i>
    <i r="2">
      <x v="97"/>
    </i>
    <i r="2">
      <x v="57"/>
    </i>
    <i r="2">
      <x v="149"/>
    </i>
    <i r="2">
      <x v="175"/>
    </i>
    <i r="2">
      <x v="15"/>
    </i>
    <i r="2">
      <x v="54"/>
    </i>
    <i r="2">
      <x v="46"/>
    </i>
    <i r="2">
      <x v="168"/>
    </i>
    <i r="2">
      <x v="119"/>
    </i>
    <i r="2">
      <x v="105"/>
    </i>
    <i r="2">
      <x v="66"/>
    </i>
    <i r="2">
      <x v="198"/>
    </i>
    <i r="2">
      <x v="48"/>
    </i>
    <i r="2">
      <x v="81"/>
    </i>
    <i r="2">
      <x v="43"/>
    </i>
    <i t="default" r="1">
      <x v="1"/>
    </i>
    <i t="default">
      <x v="9"/>
    </i>
    <i>
      <x v="10"/>
      <x/>
      <x v="138"/>
    </i>
    <i r="2">
      <x v="9"/>
    </i>
    <i r="2">
      <x v="64"/>
    </i>
    <i r="2">
      <x v="122"/>
    </i>
    <i r="2">
      <x v="200"/>
    </i>
    <i r="2">
      <x v="181"/>
    </i>
    <i r="2">
      <x v="84"/>
    </i>
    <i r="2">
      <x v="134"/>
    </i>
    <i r="2">
      <x v="185"/>
    </i>
    <i r="2">
      <x v="180"/>
    </i>
    <i r="2">
      <x v="44"/>
    </i>
    <i t="default" r="1">
      <x/>
    </i>
    <i r="1">
      <x v="1"/>
      <x v="88"/>
    </i>
    <i r="2">
      <x v="40"/>
    </i>
    <i r="2">
      <x v="69"/>
    </i>
    <i r="2">
      <x v="226"/>
    </i>
    <i r="2">
      <x v="197"/>
    </i>
    <i r="2">
      <x v="19"/>
    </i>
    <i r="2">
      <x v="212"/>
    </i>
    <i r="2">
      <x v="73"/>
    </i>
    <i t="default" r="1">
      <x v="1"/>
    </i>
    <i t="default">
      <x v="10"/>
    </i>
    <i>
      <x v="11"/>
      <x/>
      <x v="122"/>
    </i>
    <i r="2">
      <x v="86"/>
    </i>
    <i r="2">
      <x v="54"/>
    </i>
    <i r="2">
      <x v="32"/>
    </i>
    <i r="2">
      <x v="179"/>
    </i>
    <i r="2">
      <x v="184"/>
    </i>
    <i r="2">
      <x v="8"/>
    </i>
    <i r="2">
      <x v="96"/>
    </i>
    <i r="2">
      <x v="45"/>
    </i>
    <i r="2">
      <x v="136"/>
    </i>
    <i r="2">
      <x v="31"/>
    </i>
    <i r="2">
      <x v="98"/>
    </i>
    <i t="default" r="1">
      <x/>
    </i>
    <i r="1">
      <x v="1"/>
      <x v="72"/>
    </i>
    <i r="2">
      <x v="109"/>
    </i>
    <i r="2">
      <x v="227"/>
    </i>
    <i r="2">
      <x v="123"/>
    </i>
    <i r="2">
      <x v="217"/>
    </i>
    <i r="2">
      <x v="171"/>
    </i>
    <i r="2">
      <x v="56"/>
    </i>
    <i r="2">
      <x v="202"/>
    </i>
    <i t="default" r="1">
      <x v="1"/>
    </i>
    <i t="default">
      <x v="11"/>
    </i>
    <i>
      <x v="12"/>
      <x/>
      <x v="38"/>
    </i>
    <i r="2">
      <x v="21"/>
    </i>
    <i r="2">
      <x v="23"/>
    </i>
    <i r="2">
      <x v="148"/>
    </i>
    <i r="2">
      <x v="74"/>
    </i>
    <i r="2">
      <x v="170"/>
    </i>
    <i r="2">
      <x v="182"/>
    </i>
    <i r="2">
      <x v="70"/>
    </i>
    <i r="2">
      <x v="41"/>
    </i>
    <i r="2">
      <x v="13"/>
    </i>
    <i r="2">
      <x v="177"/>
    </i>
    <i r="2">
      <x v="146"/>
    </i>
    <i r="2">
      <x v="225"/>
    </i>
    <i r="2">
      <x v="7"/>
    </i>
    <i r="2">
      <x v="189"/>
    </i>
    <i t="default" r="1">
      <x/>
    </i>
    <i r="1">
      <x v="1"/>
      <x v="158"/>
    </i>
    <i r="2">
      <x v="35"/>
    </i>
    <i r="2">
      <x v="65"/>
    </i>
    <i r="2">
      <x v="49"/>
    </i>
    <i r="2">
      <x v="140"/>
    </i>
    <i r="2">
      <x v="135"/>
    </i>
    <i r="2">
      <x v="113"/>
    </i>
    <i r="2">
      <x v="6"/>
    </i>
    <i r="2">
      <x v="104"/>
    </i>
    <i r="2">
      <x v="59"/>
    </i>
    <i r="2">
      <x v="188"/>
    </i>
    <i r="2">
      <x v="206"/>
    </i>
    <i r="2">
      <x v="83"/>
    </i>
    <i t="default" r="1">
      <x v="1"/>
    </i>
    <i t="default">
      <x v="12"/>
    </i>
    <i t="grand">
      <x/>
    </i>
  </rowItems>
  <colItems count="1">
    <i/>
  </colItems>
  <dataFields count="1">
    <dataField name="Somme de Rang" fld="0" baseField="2" baseItem="0"/>
  </dataFields>
  <formats count="101">
    <format dxfId="4">
      <pivotArea outline="0" fieldPosition="0">
        <references count="3">
          <reference field="1" count="3">
            <x v="2"/>
            <x v="10"/>
            <x v="116"/>
          </reference>
          <reference field="2" count="1">
            <x v="0"/>
          </reference>
          <reference field="4" count="1">
            <x v="1"/>
          </reference>
        </references>
      </pivotArea>
    </format>
    <format dxfId="4">
      <pivotArea outline="0" fieldPosition="0" dataOnly="0" labelOnly="1">
        <references count="3">
          <reference field="1" count="3">
            <x v="2"/>
            <x v="10"/>
            <x v="116"/>
          </reference>
          <reference field="2" count="1">
            <x v="0"/>
          </reference>
          <reference field="4" count="1">
            <x v="1"/>
          </reference>
        </references>
      </pivotArea>
    </format>
    <format dxfId="4">
      <pivotArea outline="0" fieldPosition="0">
        <references count="3">
          <reference field="1" count="3">
            <x v="90"/>
            <x v="128"/>
            <x v="201"/>
          </reference>
          <reference field="2" count="1">
            <x v="1"/>
          </reference>
          <reference field="4" count="1">
            <x v="1"/>
          </reference>
        </references>
      </pivotArea>
    </format>
    <format dxfId="4">
      <pivotArea outline="0" fieldPosition="0" dataOnly="0" labelOnly="1">
        <references count="3">
          <reference field="1" count="3">
            <x v="90"/>
            <x v="128"/>
            <x v="201"/>
          </reference>
          <reference field="2" count="1">
            <x v="1"/>
          </reference>
          <reference field="4" count="1">
            <x v="1"/>
          </reference>
        </references>
      </pivotArea>
    </format>
    <format dxfId="5">
      <pivotArea outline="0" fieldPosition="0">
        <references count="3">
          <reference field="1" count="3">
            <x v="60"/>
            <x v="141"/>
            <x v="161"/>
          </reference>
          <reference field="2" count="1">
            <x v="0"/>
          </reference>
          <reference field="4" count="1">
            <x v="1"/>
          </reference>
        </references>
      </pivotArea>
    </format>
    <format dxfId="5">
      <pivotArea outline="0" fieldPosition="0" dataOnly="0" labelOnly="1">
        <references count="3">
          <reference field="1" count="3">
            <x v="60"/>
            <x v="141"/>
            <x v="161"/>
          </reference>
          <reference field="2" count="1">
            <x v="0"/>
          </reference>
          <reference field="4" count="1">
            <x v="1"/>
          </reference>
        </references>
      </pivotArea>
    </format>
    <format dxfId="6">
      <pivotArea outline="0" fieldPosition="0" dataOnly="0" labelOnly="1">
        <references count="3">
          <reference field="1" count="1">
            <x v="159"/>
          </reference>
          <reference field="2" count="1">
            <x v="1"/>
          </reference>
          <reference field="4" count="1">
            <x v="1"/>
          </reference>
        </references>
      </pivotArea>
    </format>
    <format dxfId="7">
      <pivotArea outline="0" fieldPosition="0" dataOnly="0">
        <references count="1">
          <reference field="1" count="3">
            <x v="58"/>
            <x v="99"/>
            <x v="106"/>
          </reference>
        </references>
      </pivotArea>
    </format>
    <format dxfId="8">
      <pivotArea outline="0" fieldPosition="0" dataOnly="0" labelOnly="1">
        <references count="3">
          <reference field="1" count="1">
            <x v="215"/>
          </reference>
          <reference field="2" count="1">
            <x v="1"/>
          </reference>
          <reference field="4" count="1">
            <x v="1"/>
          </reference>
        </references>
      </pivotArea>
    </format>
    <format dxfId="8">
      <pivotArea outline="0" fieldPosition="0">
        <references count="3">
          <reference field="1" count="3">
            <x v="115"/>
            <x v="215"/>
            <x v="224"/>
          </reference>
          <reference field="2" count="1">
            <x v="1"/>
          </reference>
          <reference field="4" count="1">
            <x v="1"/>
          </reference>
        </references>
      </pivotArea>
    </format>
    <format dxfId="8">
      <pivotArea outline="0" fieldPosition="0" dataOnly="0" labelOnly="1">
        <references count="3">
          <reference field="1" count="3">
            <x v="115"/>
            <x v="215"/>
            <x v="224"/>
          </reference>
          <reference field="2" count="1">
            <x v="1"/>
          </reference>
          <reference field="4" count="1">
            <x v="1"/>
          </reference>
        </references>
      </pivotArea>
    </format>
    <format dxfId="8">
      <pivotArea outline="0" fieldPosition="0">
        <references count="3">
          <reference field="1" count="3">
            <x v="115"/>
            <x v="215"/>
            <x v="224"/>
          </reference>
          <reference field="2" count="1">
            <x v="1"/>
          </reference>
          <reference field="4" count="1">
            <x v="1"/>
          </reference>
        </references>
      </pivotArea>
    </format>
    <format dxfId="8">
      <pivotArea outline="0" fieldPosition="0" dataOnly="0" labelOnly="1">
        <references count="3">
          <reference field="1" count="3">
            <x v="115"/>
            <x v="215"/>
            <x v="224"/>
          </reference>
          <reference field="2" count="1">
            <x v="1"/>
          </reference>
          <reference field="4" count="1">
            <x v="1"/>
          </reference>
        </references>
      </pivotArea>
    </format>
    <format dxfId="7">
      <pivotArea outline="0" fieldPosition="0">
        <references count="3">
          <reference field="1" count="3">
            <x v="115"/>
            <x v="215"/>
            <x v="224"/>
          </reference>
          <reference field="2" count="1">
            <x v="1"/>
          </reference>
          <reference field="4" count="1">
            <x v="1"/>
          </reference>
        </references>
      </pivotArea>
    </format>
    <format dxfId="7">
      <pivotArea outline="0" fieldPosition="0" dataOnly="0" labelOnly="1">
        <references count="3">
          <reference field="1" count="3">
            <x v="115"/>
            <x v="215"/>
            <x v="224"/>
          </reference>
          <reference field="2" count="1">
            <x v="1"/>
          </reference>
          <reference field="4" count="1">
            <x v="1"/>
          </reference>
        </references>
      </pivotArea>
    </format>
    <format dxfId="9">
      <pivotArea outline="0" fieldPosition="0">
        <references count="3">
          <reference field="1" count="3">
            <x v="27"/>
            <x v="127"/>
            <x v="144"/>
          </reference>
          <reference field="2" count="1">
            <x v="0"/>
          </reference>
          <reference field="4" count="1">
            <x v="0"/>
          </reference>
        </references>
      </pivotArea>
    </format>
    <format dxfId="9">
      <pivotArea outline="0" fieldPosition="0" dataOnly="0" labelOnly="1">
        <references count="3">
          <reference field="1" count="3">
            <x v="27"/>
            <x v="127"/>
            <x v="144"/>
          </reference>
          <reference field="2" count="1">
            <x v="0"/>
          </reference>
          <reference field="4" count="1">
            <x v="0"/>
          </reference>
        </references>
      </pivotArea>
    </format>
    <format dxfId="9">
      <pivotArea outline="0" fieldPosition="0" dataOnly="0" labelOnly="1">
        <references count="3">
          <reference field="1" count="1">
            <x v="42"/>
          </reference>
          <reference field="2" count="1">
            <x v="0"/>
          </reference>
          <reference field="4" count="1">
            <x v="2"/>
          </reference>
        </references>
      </pivotArea>
    </format>
    <format dxfId="9">
      <pivotArea outline="0" fieldPosition="0" dataOnly="0" labelOnly="1">
        <references count="3">
          <reference field="1" count="1">
            <x v="199"/>
          </reference>
          <reference field="2" count="1">
            <x v="1"/>
          </reference>
          <reference field="4" count="1">
            <x v="2"/>
          </reference>
        </references>
      </pivotArea>
    </format>
    <format dxfId="9">
      <pivotArea outline="0" fieldPosition="0">
        <references count="3">
          <reference field="1" count="10">
            <x v="5"/>
            <x v="28"/>
            <x v="103"/>
            <x v="110"/>
            <x v="114"/>
            <x v="126"/>
            <x v="145"/>
            <x v="149"/>
            <x v="155"/>
            <x v="199"/>
          </reference>
          <reference field="2" count="1">
            <x v="1"/>
          </reference>
          <reference field="4" count="1">
            <x v="2"/>
          </reference>
        </references>
      </pivotArea>
    </format>
    <format dxfId="9">
      <pivotArea outline="0" fieldPosition="0" dataOnly="0" labelOnly="1">
        <references count="3">
          <reference field="1" count="10">
            <x v="5"/>
            <x v="28"/>
            <x v="103"/>
            <x v="110"/>
            <x v="114"/>
            <x v="126"/>
            <x v="145"/>
            <x v="149"/>
            <x v="155"/>
            <x v="199"/>
          </reference>
          <reference field="2" count="1">
            <x v="1"/>
          </reference>
          <reference field="4" count="1">
            <x v="2"/>
          </reference>
        </references>
      </pivotArea>
    </format>
    <format dxfId="9">
      <pivotArea outline="0" fieldPosition="0" dataOnly="0" labelOnly="1">
        <references count="3">
          <reference field="1" count="1">
            <x v="199"/>
          </reference>
          <reference field="2" count="1">
            <x v="1"/>
          </reference>
          <reference field="4" count="1">
            <x v="2"/>
          </reference>
        </references>
      </pivotArea>
    </format>
    <format dxfId="6">
      <pivotArea outline="0" fieldPosition="0" dataOnly="0" labelOnly="1">
        <references count="3">
          <reference field="1" count="1">
            <x v="114"/>
          </reference>
          <reference field="2" count="1">
            <x v="1"/>
          </reference>
          <reference field="4" count="1">
            <x v="2"/>
          </reference>
        </references>
      </pivotArea>
    </format>
    <format dxfId="6">
      <pivotArea outline="0" fieldPosition="0">
        <references count="3">
          <reference field="1" count="3">
            <x v="28"/>
            <x v="114"/>
            <x v="155"/>
          </reference>
          <reference field="2" count="1">
            <x v="1"/>
          </reference>
          <reference field="4" count="1">
            <x v="2"/>
          </reference>
        </references>
      </pivotArea>
    </format>
    <format dxfId="6">
      <pivotArea outline="0" fieldPosition="0" dataOnly="0" labelOnly="1">
        <references count="3">
          <reference field="1" count="3">
            <x v="28"/>
            <x v="114"/>
            <x v="155"/>
          </reference>
          <reference field="2" count="1">
            <x v="1"/>
          </reference>
          <reference field="4" count="1">
            <x v="2"/>
          </reference>
        </references>
      </pivotArea>
    </format>
    <format dxfId="8">
      <pivotArea outline="0" fieldPosition="0">
        <references count="3">
          <reference field="1" count="3">
            <x v="103"/>
            <x v="110"/>
            <x v="145"/>
          </reference>
          <reference field="2" count="1">
            <x v="1"/>
          </reference>
          <reference field="4" count="1">
            <x v="2"/>
          </reference>
        </references>
      </pivotArea>
    </format>
    <format dxfId="8">
      <pivotArea outline="0" fieldPosition="0" dataOnly="0" labelOnly="1">
        <references count="3">
          <reference field="1" count="3">
            <x v="103"/>
            <x v="110"/>
            <x v="145"/>
          </reference>
          <reference field="2" count="1">
            <x v="1"/>
          </reference>
          <reference field="4" count="1">
            <x v="2"/>
          </reference>
        </references>
      </pivotArea>
    </format>
    <format dxfId="9">
      <pivotArea outline="0" fieldPosition="0" dataOnly="0" labelOnly="1">
        <references count="3">
          <reference field="1" count="1">
            <x v="157"/>
          </reference>
          <reference field="2" count="1">
            <x v="0"/>
          </reference>
          <reference field="4" count="1">
            <x v="3"/>
          </reference>
        </references>
      </pivotArea>
    </format>
    <format dxfId="9">
      <pivotArea outline="0" fieldPosition="0">
        <references count="3">
          <reference field="1" count="6">
            <x v="43"/>
            <x v="88"/>
            <x v="153"/>
            <x v="157"/>
            <x v="162"/>
            <x v="214"/>
          </reference>
          <reference field="2" count="1">
            <x v="0"/>
          </reference>
          <reference field="4" count="1">
            <x v="3"/>
          </reference>
        </references>
      </pivotArea>
    </format>
    <format dxfId="9">
      <pivotArea outline="0" fieldPosition="0" dataOnly="0" labelOnly="1">
        <references count="3">
          <reference field="1" count="6">
            <x v="43"/>
            <x v="88"/>
            <x v="153"/>
            <x v="157"/>
            <x v="162"/>
            <x v="214"/>
          </reference>
          <reference field="2" count="1">
            <x v="0"/>
          </reference>
          <reference field="4" count="1">
            <x v="3"/>
          </reference>
        </references>
      </pivotArea>
    </format>
    <format dxfId="9">
      <pivotArea outline="0" fieldPosition="0" dataOnly="0" labelOnly="1">
        <references count="3">
          <reference field="1" count="1">
            <x v="157"/>
          </reference>
          <reference field="2" count="1">
            <x v="0"/>
          </reference>
          <reference field="4" count="1">
            <x v="3"/>
          </reference>
        </references>
      </pivotArea>
    </format>
    <format dxfId="9">
      <pivotArea outline="0" fieldPosition="0">
        <references count="3">
          <reference field="1" count="3">
            <x v="43"/>
            <x v="88"/>
            <x v="157"/>
          </reference>
          <reference field="2" count="1">
            <x v="0"/>
          </reference>
          <reference field="4" count="1">
            <x v="3"/>
          </reference>
        </references>
      </pivotArea>
    </format>
    <format dxfId="9">
      <pivotArea outline="0" fieldPosition="0" dataOnly="0" labelOnly="1">
        <references count="3">
          <reference field="1" count="3">
            <x v="43"/>
            <x v="88"/>
            <x v="157"/>
          </reference>
          <reference field="2" count="1">
            <x v="0"/>
          </reference>
          <reference field="4" count="1">
            <x v="3"/>
          </reference>
        </references>
      </pivotArea>
    </format>
    <format dxfId="6">
      <pivotArea outline="0" fieldPosition="0">
        <references count="3">
          <reference field="1" count="3">
            <x v="153"/>
            <x v="162"/>
            <x v="214"/>
          </reference>
          <reference field="2" count="1">
            <x v="0"/>
          </reference>
          <reference field="4" count="1">
            <x v="3"/>
          </reference>
        </references>
      </pivotArea>
    </format>
    <format dxfId="6">
      <pivotArea outline="0" fieldPosition="0" dataOnly="0" labelOnly="1">
        <references count="3">
          <reference field="1" count="3">
            <x v="153"/>
            <x v="162"/>
            <x v="214"/>
          </reference>
          <reference field="2" count="1">
            <x v="0"/>
          </reference>
          <reference field="4" count="1">
            <x v="3"/>
          </reference>
        </references>
      </pivotArea>
    </format>
    <format dxfId="8">
      <pivotArea outline="0" fieldPosition="0">
        <references count="3">
          <reference field="1" count="3">
            <x v="142"/>
            <x v="178"/>
            <x v="213"/>
          </reference>
          <reference field="2" count="1">
            <x v="0"/>
          </reference>
          <reference field="4" count="1">
            <x v="3"/>
          </reference>
        </references>
      </pivotArea>
    </format>
    <format dxfId="8">
      <pivotArea outline="0" fieldPosition="0" dataOnly="0" labelOnly="1">
        <references count="3">
          <reference field="1" count="3">
            <x v="142"/>
            <x v="178"/>
            <x v="213"/>
          </reference>
          <reference field="2" count="1">
            <x v="0"/>
          </reference>
          <reference field="4" count="1">
            <x v="3"/>
          </reference>
        </references>
      </pivotArea>
    </format>
    <format dxfId="9">
      <pivotArea outline="0" fieldPosition="0">
        <references count="3">
          <reference field="1" count="9">
            <x v="16"/>
            <x v="24"/>
            <x v="29"/>
            <x v="80"/>
            <x v="89"/>
            <x v="133"/>
            <x v="165"/>
            <x v="187"/>
            <x v="190"/>
          </reference>
          <reference field="2" count="1">
            <x v="1"/>
          </reference>
          <reference field="4" count="1">
            <x v="3"/>
          </reference>
        </references>
      </pivotArea>
    </format>
    <format dxfId="9">
      <pivotArea outline="0" fieldPosition="0" dataOnly="0" labelOnly="1">
        <references count="3">
          <reference field="1" count="9">
            <x v="16"/>
            <x v="24"/>
            <x v="29"/>
            <x v="80"/>
            <x v="89"/>
            <x v="133"/>
            <x v="165"/>
            <x v="187"/>
            <x v="190"/>
          </reference>
          <reference field="2" count="1">
            <x v="1"/>
          </reference>
          <reference field="4" count="1">
            <x v="3"/>
          </reference>
        </references>
      </pivotArea>
    </format>
    <format dxfId="9">
      <pivotArea outline="0" fieldPosition="0">
        <references count="3">
          <reference field="1" count="3">
            <x v="16"/>
            <x v="24"/>
            <x v="133"/>
          </reference>
          <reference field="2" count="1">
            <x v="1"/>
          </reference>
          <reference field="4" count="1">
            <x v="3"/>
          </reference>
        </references>
      </pivotArea>
    </format>
    <format dxfId="9">
      <pivotArea outline="0" fieldPosition="0" dataOnly="0" labelOnly="1">
        <references count="3">
          <reference field="1" count="3">
            <x v="16"/>
            <x v="24"/>
            <x v="133"/>
          </reference>
          <reference field="2" count="1">
            <x v="1"/>
          </reference>
          <reference field="4" count="1">
            <x v="3"/>
          </reference>
        </references>
      </pivotArea>
    </format>
    <format dxfId="9">
      <pivotArea outline="0" fieldPosition="0">
        <references count="3">
          <reference field="1" count="3">
            <x v="16"/>
            <x v="24"/>
            <x v="133"/>
          </reference>
          <reference field="2" count="1">
            <x v="1"/>
          </reference>
          <reference field="4" count="1">
            <x v="3"/>
          </reference>
        </references>
      </pivotArea>
    </format>
    <format dxfId="9">
      <pivotArea outline="0" fieldPosition="0" dataOnly="0" labelOnly="1">
        <references count="3">
          <reference field="1" count="3">
            <x v="16"/>
            <x v="24"/>
            <x v="133"/>
          </reference>
          <reference field="2" count="1">
            <x v="1"/>
          </reference>
          <reference field="4" count="1">
            <x v="3"/>
          </reference>
        </references>
      </pivotArea>
    </format>
    <format dxfId="6">
      <pivotArea outline="0" fieldPosition="0">
        <references count="3">
          <reference field="1" count="3">
            <x v="29"/>
            <x v="80"/>
            <x v="190"/>
          </reference>
          <reference field="2" count="1">
            <x v="1"/>
          </reference>
          <reference field="4" count="1">
            <x v="3"/>
          </reference>
        </references>
      </pivotArea>
    </format>
    <format dxfId="6">
      <pivotArea outline="0" fieldPosition="0" dataOnly="0" labelOnly="1">
        <references count="3">
          <reference field="1" count="3">
            <x v="29"/>
            <x v="80"/>
            <x v="190"/>
          </reference>
          <reference field="2" count="1">
            <x v="1"/>
          </reference>
          <reference field="4" count="1">
            <x v="3"/>
          </reference>
        </references>
      </pivotArea>
    </format>
    <format dxfId="8">
      <pivotArea outline="0" fieldPosition="0">
        <references count="3">
          <reference field="1" count="3">
            <x v="89"/>
            <x v="165"/>
            <x v="187"/>
          </reference>
          <reference field="2" count="1">
            <x v="1"/>
          </reference>
          <reference field="4" count="1">
            <x v="3"/>
          </reference>
        </references>
      </pivotArea>
    </format>
    <format dxfId="8">
      <pivotArea outline="0" fieldPosition="0" dataOnly="0" labelOnly="1">
        <references count="3">
          <reference field="1" count="3">
            <x v="89"/>
            <x v="165"/>
            <x v="187"/>
          </reference>
          <reference field="2" count="1">
            <x v="1"/>
          </reference>
          <reference field="4" count="1">
            <x v="3"/>
          </reference>
        </references>
      </pivotArea>
    </format>
    <format dxfId="9">
      <pivotArea outline="0" fieldPosition="0">
        <references count="3">
          <reference field="1" count="3">
            <x v="163"/>
            <x v="176"/>
            <x v="191"/>
          </reference>
          <reference field="2" count="1">
            <x v="0"/>
          </reference>
          <reference field="4" count="1">
            <x v="4"/>
          </reference>
        </references>
      </pivotArea>
    </format>
    <format dxfId="9">
      <pivotArea outline="0" fieldPosition="0" dataOnly="0" labelOnly="1">
        <references count="3">
          <reference field="1" count="3">
            <x v="163"/>
            <x v="176"/>
            <x v="191"/>
          </reference>
          <reference field="2" count="1">
            <x v="0"/>
          </reference>
          <reference field="4" count="1">
            <x v="4"/>
          </reference>
        </references>
      </pivotArea>
    </format>
    <format dxfId="9">
      <pivotArea outline="0" fieldPosition="0" dataOnly="0" labelOnly="1">
        <references count="3">
          <reference field="1" count="1">
            <x v="39"/>
          </reference>
          <reference field="2" count="1">
            <x v="1"/>
          </reference>
          <reference field="4" count="1">
            <x v="4"/>
          </reference>
        </references>
      </pivotArea>
    </format>
    <format dxfId="9">
      <pivotArea outline="0" fieldPosition="0">
        <references count="3">
          <reference field="1" count="3">
            <x v="196"/>
            <x v="205"/>
            <x v="228"/>
          </reference>
          <reference field="2" count="1">
            <x v="0"/>
          </reference>
          <reference field="4" count="1">
            <x v="5"/>
          </reference>
        </references>
      </pivotArea>
    </format>
    <format dxfId="9">
      <pivotArea outline="0" fieldPosition="0" dataOnly="0" labelOnly="1">
        <references count="3">
          <reference field="1" count="3">
            <x v="196"/>
            <x v="205"/>
            <x v="228"/>
          </reference>
          <reference field="2" count="1">
            <x v="0"/>
          </reference>
          <reference field="4" count="1">
            <x v="5"/>
          </reference>
        </references>
      </pivotArea>
    </format>
    <format dxfId="9">
      <pivotArea outline="0" fieldPosition="0">
        <references count="3">
          <reference field="1" count="3">
            <x v="61"/>
            <x v="172"/>
            <x v="219"/>
          </reference>
          <reference field="2" count="1">
            <x v="1"/>
          </reference>
          <reference field="4" count="1">
            <x v="5"/>
          </reference>
        </references>
      </pivotArea>
    </format>
    <format dxfId="9">
      <pivotArea outline="0" fieldPosition="0" dataOnly="0" labelOnly="1">
        <references count="3">
          <reference field="1" count="3">
            <x v="61"/>
            <x v="172"/>
            <x v="219"/>
          </reference>
          <reference field="2" count="1">
            <x v="1"/>
          </reference>
          <reference field="4" count="1">
            <x v="5"/>
          </reference>
        </references>
      </pivotArea>
    </format>
    <format dxfId="6">
      <pivotArea outline="0" fieldPosition="0">
        <references count="3">
          <reference field="1" count="3">
            <x v="75"/>
            <x v="85"/>
            <x v="194"/>
          </reference>
          <reference field="2" count="1">
            <x v="0"/>
          </reference>
          <reference field="4" count="1">
            <x v="5"/>
          </reference>
        </references>
      </pivotArea>
    </format>
    <format dxfId="6">
      <pivotArea outline="0" fieldPosition="0" dataOnly="0" labelOnly="1">
        <references count="3">
          <reference field="1" count="3">
            <x v="75"/>
            <x v="85"/>
            <x v="194"/>
          </reference>
          <reference field="2" count="1">
            <x v="0"/>
          </reference>
          <reference field="4" count="1">
            <x v="5"/>
          </reference>
        </references>
      </pivotArea>
    </format>
    <format dxfId="6">
      <pivotArea outline="0" fieldPosition="0">
        <references count="3">
          <reference field="1" count="3">
            <x v="20"/>
            <x v="24"/>
            <x v="79"/>
          </reference>
          <reference field="2" count="1">
            <x v="1"/>
          </reference>
          <reference field="4" count="1">
            <x v="5"/>
          </reference>
        </references>
      </pivotArea>
    </format>
    <format dxfId="6">
      <pivotArea outline="0" fieldPosition="0" dataOnly="0" labelOnly="1">
        <references count="3">
          <reference field="1" count="3">
            <x v="20"/>
            <x v="24"/>
            <x v="79"/>
          </reference>
          <reference field="2" count="1">
            <x v="1"/>
          </reference>
          <reference field="4" count="1">
            <x v="5"/>
          </reference>
        </references>
      </pivotArea>
    </format>
    <format dxfId="9">
      <pivotArea outline="0" fieldPosition="0">
        <references count="3">
          <reference field="1" count="3">
            <x v="18"/>
            <x v="120"/>
            <x v="174"/>
          </reference>
          <reference field="2" count="1">
            <x v="0"/>
          </reference>
          <reference field="4" count="1">
            <x v="6"/>
          </reference>
        </references>
      </pivotArea>
    </format>
    <format dxfId="9">
      <pivotArea outline="0" fieldPosition="0" dataOnly="0" labelOnly="1">
        <references count="3">
          <reference field="1" count="3">
            <x v="18"/>
            <x v="120"/>
            <x v="174"/>
          </reference>
          <reference field="2" count="1">
            <x v="0"/>
          </reference>
          <reference field="4" count="1">
            <x v="6"/>
          </reference>
        </references>
      </pivotArea>
    </format>
    <format dxfId="9">
      <pivotArea outline="0" fieldPosition="0">
        <references count="3">
          <reference field="1" count="3">
            <x v="94"/>
            <x v="111"/>
            <x v="112"/>
          </reference>
          <reference field="2" count="1">
            <x v="1"/>
          </reference>
          <reference field="4" count="1">
            <x v="6"/>
          </reference>
        </references>
      </pivotArea>
    </format>
    <format dxfId="9">
      <pivotArea outline="0" fieldPosition="0" dataOnly="0" labelOnly="1">
        <references count="3">
          <reference field="1" count="3">
            <x v="94"/>
            <x v="111"/>
            <x v="112"/>
          </reference>
          <reference field="2" count="1">
            <x v="1"/>
          </reference>
          <reference field="4" count="1">
            <x v="6"/>
          </reference>
        </references>
      </pivotArea>
    </format>
    <format dxfId="9">
      <pivotArea outline="0" fieldPosition="0">
        <references count="3">
          <reference field="1" count="9">
            <x v="30"/>
            <x v="67"/>
            <x v="95"/>
            <x v="100"/>
            <x v="129"/>
            <x v="156"/>
            <x v="164"/>
            <x v="210"/>
            <x v="211"/>
          </reference>
          <reference field="2" count="1">
            <x v="0"/>
          </reference>
          <reference field="4" count="1">
            <x v="7"/>
          </reference>
        </references>
      </pivotArea>
    </format>
    <format dxfId="9">
      <pivotArea outline="0" fieldPosition="0" dataOnly="0" labelOnly="1">
        <references count="3">
          <reference field="1" count="9">
            <x v="30"/>
            <x v="67"/>
            <x v="95"/>
            <x v="100"/>
            <x v="129"/>
            <x v="156"/>
            <x v="164"/>
            <x v="210"/>
            <x v="211"/>
          </reference>
          <reference field="2" count="1">
            <x v="0"/>
          </reference>
          <reference field="4" count="1">
            <x v="7"/>
          </reference>
        </references>
      </pivotArea>
    </format>
    <format dxfId="10">
      <pivotArea outline="0" fieldPosition="0" dataOnly="0" labelOnly="1">
        <references count="3">
          <reference field="1" count="1">
            <x v="222"/>
          </reference>
          <reference field="2" count="1">
            <x v="0"/>
          </reference>
          <reference field="4" count="1">
            <x v="7"/>
          </reference>
        </references>
      </pivotArea>
    </format>
    <format dxfId="9">
      <pivotArea outline="0" fieldPosition="0" dataOnly="0" labelOnly="1">
        <references count="3">
          <reference field="1" count="1">
            <x v="122"/>
          </reference>
          <reference field="2" count="1">
            <x v="1"/>
          </reference>
          <reference field="4" count="1">
            <x v="7"/>
          </reference>
        </references>
      </pivotArea>
    </format>
    <format dxfId="10">
      <pivotArea outline="0" fieldPosition="0">
        <references count="3">
          <reference field="1" count="3">
            <x v="95"/>
            <x v="100"/>
            <x v="211"/>
          </reference>
          <reference field="2" count="1">
            <x v="0"/>
          </reference>
          <reference field="4" count="1">
            <x v="7"/>
          </reference>
        </references>
      </pivotArea>
    </format>
    <format dxfId="10">
      <pivotArea outline="0" fieldPosition="0" dataOnly="0" labelOnly="1">
        <references count="3">
          <reference field="1" count="3">
            <x v="95"/>
            <x v="100"/>
            <x v="211"/>
          </reference>
          <reference field="2" count="1">
            <x v="0"/>
          </reference>
          <reference field="4" count="1">
            <x v="7"/>
          </reference>
        </references>
      </pivotArea>
    </format>
    <format dxfId="9">
      <pivotArea outline="0" fieldPosition="0" dataOnly="0" labelOnly="1">
        <references count="3">
          <reference field="1" count="1">
            <x v="108"/>
          </reference>
          <reference field="2" count="1">
            <x v="0"/>
          </reference>
          <reference field="4" count="1">
            <x v="8"/>
          </reference>
        </references>
      </pivotArea>
    </format>
    <format dxfId="9">
      <pivotArea outline="0" fieldPosition="0">
        <references count="3">
          <reference field="1" count="3">
            <x v="62"/>
            <x v="71"/>
            <x v="108"/>
          </reference>
          <reference field="2" count="1">
            <x v="0"/>
          </reference>
          <reference field="4" count="1">
            <x v="8"/>
          </reference>
        </references>
      </pivotArea>
    </format>
    <format dxfId="9">
      <pivotArea outline="0" fieldPosition="0" dataOnly="0" labelOnly="1">
        <references count="3">
          <reference field="1" count="3">
            <x v="62"/>
            <x v="71"/>
            <x v="108"/>
          </reference>
          <reference field="2" count="1">
            <x v="0"/>
          </reference>
          <reference field="4" count="1">
            <x v="8"/>
          </reference>
        </references>
      </pivotArea>
    </format>
    <format dxfId="9">
      <pivotArea outline="0" fieldPosition="0">
        <references count="3">
          <reference field="1" count="3">
            <x v="62"/>
            <x v="71"/>
            <x v="108"/>
          </reference>
          <reference field="2" count="1">
            <x v="0"/>
          </reference>
          <reference field="4" count="1">
            <x v="8"/>
          </reference>
        </references>
      </pivotArea>
    </format>
    <format dxfId="9">
      <pivotArea outline="0" fieldPosition="0" dataOnly="0" labelOnly="1">
        <references count="3">
          <reference field="1" count="3">
            <x v="62"/>
            <x v="71"/>
            <x v="108"/>
          </reference>
          <reference field="2" count="1">
            <x v="0"/>
          </reference>
          <reference field="4" count="1">
            <x v="8"/>
          </reference>
        </references>
      </pivotArea>
    </format>
    <format dxfId="9">
      <pivotArea outline="0" fieldPosition="0">
        <references count="3">
          <reference field="1" count="3">
            <x v="4"/>
            <x v="37"/>
            <x v="173"/>
          </reference>
          <reference field="2" count="1">
            <x v="1"/>
          </reference>
          <reference field="4" count="1">
            <x v="8"/>
          </reference>
        </references>
      </pivotArea>
    </format>
    <format dxfId="9">
      <pivotArea outline="0" fieldPosition="0" dataOnly="0" labelOnly="1">
        <references count="3">
          <reference field="1" count="3">
            <x v="4"/>
            <x v="37"/>
            <x v="173"/>
          </reference>
          <reference field="2" count="1">
            <x v="1"/>
          </reference>
          <reference field="4" count="1">
            <x v="8"/>
          </reference>
        </references>
      </pivotArea>
    </format>
    <format dxfId="10">
      <pivotArea outline="0" fieldPosition="0" dataOnly="0" labelOnly="1">
        <references count="3">
          <reference field="1" count="1">
            <x v="99"/>
          </reference>
          <reference field="2" count="1">
            <x v="1"/>
          </reference>
          <reference field="4" count="1">
            <x v="9"/>
          </reference>
        </references>
      </pivotArea>
    </format>
    <format dxfId="9">
      <pivotArea outline="0" fieldPosition="0">
        <references count="3">
          <reference field="1" count="5">
            <x v="17"/>
            <x v="25"/>
            <x v="50"/>
            <x v="52"/>
            <x v="118"/>
          </reference>
          <reference field="2" count="1">
            <x v="0"/>
          </reference>
          <reference field="4" count="1">
            <x v="9"/>
          </reference>
        </references>
      </pivotArea>
    </format>
    <format dxfId="9">
      <pivotArea outline="0" fieldPosition="0" dataOnly="0" labelOnly="1">
        <references count="3">
          <reference field="1" count="5">
            <x v="17"/>
            <x v="25"/>
            <x v="50"/>
            <x v="52"/>
            <x v="118"/>
          </reference>
          <reference field="2" count="1">
            <x v="0"/>
          </reference>
          <reference field="4" count="1">
            <x v="9"/>
          </reference>
        </references>
      </pivotArea>
    </format>
    <format dxfId="10">
      <pivotArea outline="0" fieldPosition="0">
        <references count="3">
          <reference field="1" count="1">
            <x v="0"/>
          </reference>
          <reference field="2" count="1">
            <x v="0"/>
          </reference>
          <reference field="4" count="1">
            <x v="9"/>
          </reference>
        </references>
      </pivotArea>
    </format>
    <format dxfId="10">
      <pivotArea outline="0" fieldPosition="0" dataOnly="0" labelOnly="1">
        <references count="3">
          <reference field="1" count="1">
            <x v="0"/>
          </reference>
          <reference field="2" count="1">
            <x v="0"/>
          </reference>
          <reference field="4" count="1">
            <x v="9"/>
          </reference>
        </references>
      </pivotArea>
    </format>
    <format dxfId="8">
      <pivotArea outline="0" fieldPosition="0">
        <references count="3">
          <reference field="1" count="3">
            <x v="0"/>
            <x v="26"/>
            <x v="193"/>
          </reference>
          <reference field="2" count="1">
            <x v="0"/>
          </reference>
          <reference field="4" count="1">
            <x v="9"/>
          </reference>
        </references>
      </pivotArea>
    </format>
    <format dxfId="8">
      <pivotArea outline="0" fieldPosition="0" dataOnly="0" labelOnly="1">
        <references count="3">
          <reference field="1" count="3">
            <x v="0"/>
            <x v="26"/>
            <x v="193"/>
          </reference>
          <reference field="2" count="1">
            <x v="0"/>
          </reference>
          <reference field="4" count="1">
            <x v="9"/>
          </reference>
        </references>
      </pivotArea>
    </format>
    <format dxfId="9">
      <pivotArea outline="0" fieldPosition="0">
        <references count="3">
          <reference field="1" count="9">
            <x v="34"/>
            <x v="99"/>
            <x v="121"/>
            <x v="132"/>
            <x v="137"/>
            <x v="150"/>
            <x v="160"/>
            <x v="192"/>
            <x v="223"/>
          </reference>
          <reference field="2" count="1">
            <x v="1"/>
          </reference>
          <reference field="4" count="1">
            <x v="9"/>
          </reference>
        </references>
      </pivotArea>
    </format>
    <format dxfId="9">
      <pivotArea outline="0" fieldPosition="0" dataOnly="0" labelOnly="1">
        <references count="3">
          <reference field="1" count="9">
            <x v="34"/>
            <x v="99"/>
            <x v="121"/>
            <x v="132"/>
            <x v="137"/>
            <x v="150"/>
            <x v="160"/>
            <x v="192"/>
            <x v="223"/>
          </reference>
          <reference field="2" count="1">
            <x v="1"/>
          </reference>
          <reference field="4" count="1">
            <x v="9"/>
          </reference>
        </references>
      </pivotArea>
    </format>
    <format dxfId="9">
      <pivotArea outline="0" fieldPosition="0">
        <references count="3">
          <reference field="1" count="6">
            <x v="9"/>
            <x v="64"/>
            <x v="122"/>
            <x v="138"/>
            <x v="181"/>
            <x v="200"/>
          </reference>
          <reference field="2" count="1">
            <x v="0"/>
          </reference>
          <reference field="4" count="1">
            <x v="10"/>
          </reference>
        </references>
      </pivotArea>
    </format>
    <format dxfId="9">
      <pivotArea outline="0" fieldPosition="0" dataOnly="0" labelOnly="1">
        <references count="3">
          <reference field="1" count="6">
            <x v="9"/>
            <x v="64"/>
            <x v="122"/>
            <x v="138"/>
            <x v="181"/>
            <x v="200"/>
          </reference>
          <reference field="2" count="1">
            <x v="0"/>
          </reference>
          <reference field="4" count="1">
            <x v="10"/>
          </reference>
        </references>
      </pivotArea>
    </format>
    <format dxfId="9">
      <pivotArea outline="0" fieldPosition="0" dataOnly="0" labelOnly="1">
        <references count="3">
          <reference field="1" count="1">
            <x v="88"/>
          </reference>
          <reference field="2" count="1">
            <x v="1"/>
          </reference>
          <reference field="4" count="1">
            <x v="10"/>
          </reference>
        </references>
      </pivotArea>
    </format>
    <format dxfId="9">
      <pivotArea outline="0" fieldPosition="0">
        <references count="3">
          <reference field="1" count="3">
            <x v="54"/>
            <x v="86"/>
            <x v="122"/>
          </reference>
          <reference field="2" count="1">
            <x v="0"/>
          </reference>
          <reference field="4" count="1">
            <x v="11"/>
          </reference>
        </references>
      </pivotArea>
    </format>
    <format dxfId="9">
      <pivotArea outline="0" fieldPosition="0" dataOnly="0" labelOnly="1">
        <references count="3">
          <reference field="1" count="3">
            <x v="54"/>
            <x v="86"/>
            <x v="122"/>
          </reference>
          <reference field="2" count="1">
            <x v="0"/>
          </reference>
          <reference field="4" count="1">
            <x v="11"/>
          </reference>
        </references>
      </pivotArea>
    </format>
    <format dxfId="11">
      <pivotArea outline="0" fieldPosition="0">
        <references count="3">
          <reference field="1" count="3">
            <x v="54"/>
            <x v="86"/>
            <x v="122"/>
          </reference>
          <reference field="2" count="1">
            <x v="0"/>
          </reference>
          <reference field="4" count="1">
            <x v="11"/>
          </reference>
        </references>
      </pivotArea>
    </format>
    <format dxfId="11">
      <pivotArea outline="0" fieldPosition="0" dataOnly="0" labelOnly="1">
        <references count="3">
          <reference field="1" count="3">
            <x v="54"/>
            <x v="86"/>
            <x v="122"/>
          </reference>
          <reference field="2" count="1">
            <x v="0"/>
          </reference>
          <reference field="4" count="1">
            <x v="11"/>
          </reference>
        </references>
      </pivotArea>
    </format>
    <format dxfId="12">
      <pivotArea outline="0" fieldPosition="0" dataOnly="0">
        <references count="1">
          <reference field="1" count="3">
            <x v="32"/>
            <x v="179"/>
            <x v="184"/>
          </reference>
        </references>
      </pivotArea>
    </format>
    <format dxfId="9">
      <pivotArea outline="0" fieldPosition="0">
        <references count="3">
          <reference field="1" count="3">
            <x v="72"/>
            <x v="109"/>
            <x v="227"/>
          </reference>
          <reference field="2" count="1">
            <x v="1"/>
          </reference>
          <reference field="4" count="1">
            <x v="11"/>
          </reference>
        </references>
      </pivotArea>
    </format>
    <format dxfId="9">
      <pivotArea outline="0" fieldPosition="0" dataOnly="0" labelOnly="1">
        <references count="3">
          <reference field="1" count="3">
            <x v="72"/>
            <x v="109"/>
            <x v="227"/>
          </reference>
          <reference field="2" count="1">
            <x v="1"/>
          </reference>
          <reference field="4" count="1">
            <x v="11"/>
          </reference>
        </references>
      </pivotArea>
    </format>
    <format dxfId="6">
      <pivotArea outline="0" fieldPosition="0">
        <references count="3">
          <reference field="1" count="3">
            <x v="123"/>
            <x v="171"/>
            <x v="217"/>
          </reference>
          <reference field="2" count="1">
            <x v="1"/>
          </reference>
          <reference field="4" count="1">
            <x v="11"/>
          </reference>
        </references>
      </pivotArea>
    </format>
    <format dxfId="6">
      <pivotArea outline="0" fieldPosition="0" dataOnly="0" labelOnly="1">
        <references count="3">
          <reference field="1" count="3">
            <x v="123"/>
            <x v="171"/>
            <x v="217"/>
          </reference>
          <reference field="2" count="1">
            <x v="1"/>
          </reference>
          <reference field="4" count="1">
            <x v="11"/>
          </reference>
        </references>
      </pivotArea>
    </format>
    <format dxfId="9">
      <pivotArea outline="0" fieldPosition="0">
        <references count="3">
          <reference field="1" count="9">
            <x v="21"/>
            <x v="23"/>
            <x v="38"/>
            <x v="41"/>
            <x v="70"/>
            <x v="74"/>
            <x v="148"/>
            <x v="170"/>
            <x v="182"/>
          </reference>
          <reference field="2" count="1">
            <x v="0"/>
          </reference>
          <reference field="4" count="1">
            <x v="12"/>
          </reference>
        </references>
      </pivotArea>
    </format>
    <format dxfId="9">
      <pivotArea outline="0" fieldPosition="0" dataOnly="0" labelOnly="1">
        <references count="3">
          <reference field="1" count="9">
            <x v="21"/>
            <x v="23"/>
            <x v="38"/>
            <x v="41"/>
            <x v="70"/>
            <x v="74"/>
            <x v="148"/>
            <x v="170"/>
            <x v="182"/>
          </reference>
          <reference field="2" count="1">
            <x v="0"/>
          </reference>
          <reference field="4" count="1">
            <x v="12"/>
          </reference>
        </references>
      </pivotArea>
    </format>
    <format dxfId="9">
      <pivotArea outline="0" fieldPosition="0" dataOnly="0" labelOnly="1">
        <references count="3">
          <reference field="1" count="1">
            <x v="158"/>
          </reference>
          <reference field="2" count="1">
            <x v="1"/>
          </reference>
          <reference field="4" count="1">
            <x v="12"/>
          </reference>
        </references>
      </pivotArea>
    </format>
    <format dxfId="13">
      <pivotArea outline="0" fieldPosition="0" dataOnly="0">
        <references count="1">
          <reference field="1" count="3">
            <x v="13"/>
            <x v="146"/>
            <x v="177"/>
          </reference>
        </references>
      </pivotArea>
    </format>
    <format dxfId="14">
      <pivotArea outline="0" fieldPosition="0" dataOnly="0" labelOnly="1">
        <references count="3">
          <reference field="1" count="1">
            <x v="59"/>
          </reference>
          <reference field="2" count="1">
            <x v="1"/>
          </reference>
          <reference field="4" count="1">
            <x v="1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26"/>
  <sheetViews>
    <sheetView zoomScalePageLayoutView="0" workbookViewId="0" topLeftCell="A7">
      <selection activeCell="C20" sqref="C20"/>
    </sheetView>
  </sheetViews>
  <sheetFormatPr defaultColWidth="11.00390625" defaultRowHeight="15"/>
  <cols>
    <col min="1" max="16384" width="11.00390625" style="42" customWidth="1"/>
  </cols>
  <sheetData>
    <row r="1" ht="34.5" customHeight="1">
      <c r="A1" s="67" t="s">
        <v>336</v>
      </c>
    </row>
    <row r="2" spans="1:3" ht="18" customHeight="1">
      <c r="A2" s="42" t="s">
        <v>302</v>
      </c>
      <c r="C2" s="42" t="s">
        <v>303</v>
      </c>
    </row>
    <row r="3" ht="21" customHeight="1">
      <c r="C3" s="42" t="s">
        <v>304</v>
      </c>
    </row>
    <row r="4" ht="21.75" customHeight="1"/>
    <row r="5" spans="2:7" ht="15.75">
      <c r="B5" s="42" t="s">
        <v>305</v>
      </c>
      <c r="C5" s="42" t="s">
        <v>307</v>
      </c>
      <c r="F5" s="48" t="s">
        <v>309</v>
      </c>
      <c r="G5" s="42" t="s">
        <v>310</v>
      </c>
    </row>
    <row r="6" spans="2:7" ht="15.75">
      <c r="B6" s="42" t="s">
        <v>306</v>
      </c>
      <c r="C6" s="42" t="s">
        <v>308</v>
      </c>
      <c r="F6" s="48" t="s">
        <v>309</v>
      </c>
      <c r="G6" s="42" t="s">
        <v>311</v>
      </c>
    </row>
    <row r="8" spans="2:7" ht="15.75">
      <c r="B8" s="42" t="s">
        <v>312</v>
      </c>
      <c r="C8" s="42" t="s">
        <v>313</v>
      </c>
      <c r="G8" s="42" t="s">
        <v>314</v>
      </c>
    </row>
    <row r="10" spans="2:3" ht="15.75">
      <c r="B10" s="42" t="s">
        <v>315</v>
      </c>
      <c r="C10" s="42" t="s">
        <v>333</v>
      </c>
    </row>
    <row r="11" ht="15.75">
      <c r="C11" s="42" t="s">
        <v>334</v>
      </c>
    </row>
    <row r="13" spans="2:3" ht="15.75">
      <c r="B13" s="42" t="s">
        <v>321</v>
      </c>
      <c r="C13" s="42" t="s">
        <v>322</v>
      </c>
    </row>
    <row r="15" spans="2:6" ht="18.75">
      <c r="B15" s="42" t="s">
        <v>323</v>
      </c>
      <c r="C15" s="42" t="s">
        <v>325</v>
      </c>
      <c r="F15" s="63" t="s">
        <v>326</v>
      </c>
    </row>
    <row r="17" spans="2:3" ht="15.75">
      <c r="B17" s="42" t="s">
        <v>327</v>
      </c>
      <c r="C17" s="42" t="s">
        <v>328</v>
      </c>
    </row>
    <row r="20" spans="1:3" ht="18.75">
      <c r="A20" s="66" t="s">
        <v>329</v>
      </c>
      <c r="B20" s="66"/>
      <c r="C20" s="66" t="s">
        <v>331</v>
      </c>
    </row>
    <row r="21" spans="1:3" ht="18.75">
      <c r="A21" s="66"/>
      <c r="B21" s="66"/>
      <c r="C21" s="66"/>
    </row>
    <row r="22" spans="1:3" ht="18.75">
      <c r="A22" s="66"/>
      <c r="B22" s="66"/>
      <c r="C22" s="66" t="s">
        <v>332</v>
      </c>
    </row>
    <row r="23" spans="1:3" ht="18.75">
      <c r="A23" s="66"/>
      <c r="B23" s="66"/>
      <c r="C23" s="66"/>
    </row>
    <row r="24" spans="1:3" ht="18.75">
      <c r="A24" s="66"/>
      <c r="B24" s="66"/>
      <c r="C24" s="66" t="s">
        <v>335</v>
      </c>
    </row>
    <row r="25" spans="1:3" ht="18.75">
      <c r="A25" s="66"/>
      <c r="B25" s="66"/>
      <c r="C25" s="66" t="s">
        <v>330</v>
      </c>
    </row>
    <row r="26" spans="1:2" ht="18.75">
      <c r="A26" s="66"/>
      <c r="B26" s="6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H245"/>
  <sheetViews>
    <sheetView tabSelected="1" workbookViewId="0" topLeftCell="A1">
      <selection activeCell="H2" sqref="H2"/>
    </sheetView>
  </sheetViews>
  <sheetFormatPr defaultColWidth="11.421875" defaultRowHeight="15"/>
  <cols>
    <col min="1" max="1" width="6.8515625" style="21" customWidth="1"/>
    <col min="2" max="2" width="14.8515625" style="23" bestFit="1" customWidth="1"/>
    <col min="3" max="3" width="5.140625" style="21" bestFit="1" customWidth="1"/>
    <col min="4" max="4" width="10.7109375" style="21" bestFit="1" customWidth="1"/>
    <col min="5" max="5" width="7.7109375" style="21" bestFit="1" customWidth="1"/>
    <col min="6" max="6" width="10.28125" style="21" customWidth="1"/>
    <col min="7" max="8" width="11.421875" style="69" customWidth="1"/>
    <col min="9" max="16384" width="11.421875" style="15" customWidth="1"/>
  </cols>
  <sheetData>
    <row r="1" spans="1:8" ht="21.75" customHeight="1">
      <c r="A1" s="11" t="s">
        <v>20</v>
      </c>
      <c r="B1" s="13" t="s">
        <v>3</v>
      </c>
      <c r="C1" s="12" t="s">
        <v>2</v>
      </c>
      <c r="D1" s="13" t="s">
        <v>21</v>
      </c>
      <c r="E1" s="13" t="s">
        <v>1</v>
      </c>
      <c r="F1" s="14" t="s">
        <v>22</v>
      </c>
      <c r="G1" s="69" t="s">
        <v>338</v>
      </c>
      <c r="H1" s="69" t="s">
        <v>337</v>
      </c>
    </row>
    <row r="2" spans="1:8" ht="18.75">
      <c r="A2" s="16">
        <v>1</v>
      </c>
      <c r="B2" s="22" t="s">
        <v>33</v>
      </c>
      <c r="C2" s="17" t="s">
        <v>7</v>
      </c>
      <c r="D2" s="18">
        <v>38029</v>
      </c>
      <c r="E2" s="19" t="s">
        <v>10</v>
      </c>
      <c r="F2" s="19" t="s">
        <v>23</v>
      </c>
      <c r="G2" s="69">
        <f>INT(MIN(_xlfn.COUNTIFS(E:E,E2,C:C,"M"),_xlfn.COUNTIFS(E:E,E2,C:C,"F"))/3)</f>
        <v>1</v>
      </c>
      <c r="H2" s="69" t="str">
        <f>IF(INT((_xlfn.COUNTIFS($E$2:E2,E2,$C$2:C2,C2)-1)/3)+1&gt;G2,"",E2&amp;" "&amp;INT((_xlfn.COUNTIFS($E$2:E2,E2,$C$2:C2,C2)-1)/3)+1)</f>
        <v>SER 1</v>
      </c>
    </row>
    <row r="3" spans="1:8" ht="18.75">
      <c r="A3" s="16">
        <v>2</v>
      </c>
      <c r="B3" s="22" t="s">
        <v>34</v>
      </c>
      <c r="C3" s="17" t="s">
        <v>7</v>
      </c>
      <c r="D3" s="18">
        <v>38159</v>
      </c>
      <c r="E3" s="19" t="s">
        <v>25</v>
      </c>
      <c r="F3" s="19" t="s">
        <v>23</v>
      </c>
      <c r="G3" s="69">
        <f aca="true" t="shared" si="0" ref="G3:G66">INT(MIN(_xlfn.COUNTIFS(E$1:E$65536,E3,C$1:C$65536,"M"),_xlfn.COUNTIFS(E$1:E$65536,E3,C$1:C$65536,"F"))/3)</f>
        <v>3</v>
      </c>
      <c r="H3" s="69" t="str">
        <f>IF(INT((_xlfn.COUNTIFS($E$2:E3,E3,$C$2:C3,C3)-1)/3)+1&gt;G3,"",E3&amp;" "&amp;INT((_xlfn.COUNTIFS($E$2:E3,E3,$C$2:C3,C3)-1)/3)+1)</f>
        <v>CMO 1</v>
      </c>
    </row>
    <row r="4" spans="1:8" ht="18.75">
      <c r="A4" s="16">
        <v>3</v>
      </c>
      <c r="B4" s="22" t="s">
        <v>35</v>
      </c>
      <c r="C4" s="17" t="s">
        <v>7</v>
      </c>
      <c r="D4" s="18">
        <v>38056</v>
      </c>
      <c r="E4" s="19" t="s">
        <v>16</v>
      </c>
      <c r="F4" s="19" t="s">
        <v>23</v>
      </c>
      <c r="G4" s="69">
        <f t="shared" si="0"/>
        <v>2</v>
      </c>
      <c r="H4" s="69" t="str">
        <f>IF(INT((_xlfn.COUNTIFS($E$2:E4,E4,$C$2:C4,C4)-1)/3)+1&gt;G4,"",E4&amp;" "&amp;INT((_xlfn.COUNTIFS($E$2:E4,E4,$C$2:C4,C4)-1)/3)+1)</f>
        <v>THO 1</v>
      </c>
    </row>
    <row r="5" spans="1:8" ht="18.75">
      <c r="A5" s="16">
        <v>4</v>
      </c>
      <c r="B5" s="22" t="s">
        <v>36</v>
      </c>
      <c r="C5" s="17" t="s">
        <v>7</v>
      </c>
      <c r="D5" s="18">
        <v>38037</v>
      </c>
      <c r="E5" s="19" t="s">
        <v>25</v>
      </c>
      <c r="F5" s="19" t="s">
        <v>23</v>
      </c>
      <c r="G5" s="69">
        <f t="shared" si="0"/>
        <v>3</v>
      </c>
      <c r="H5" s="69" t="str">
        <f>IF(INT((_xlfn.COUNTIFS($E$2:E5,E5,$C$2:C5,C5)-1)/3)+1&gt;G5,"",E5&amp;" "&amp;INT((_xlfn.COUNTIFS($E$2:E5,E5,$C$2:C5,C5)-1)/3)+1)</f>
        <v>CMO 1</v>
      </c>
    </row>
    <row r="6" spans="1:8" ht="18.75">
      <c r="A6" s="16">
        <v>5</v>
      </c>
      <c r="B6" s="22" t="s">
        <v>37</v>
      </c>
      <c r="C6" s="17" t="s">
        <v>7</v>
      </c>
      <c r="D6" s="18">
        <v>38045</v>
      </c>
      <c r="E6" s="19" t="s">
        <v>12</v>
      </c>
      <c r="F6" s="19" t="s">
        <v>23</v>
      </c>
      <c r="G6" s="69">
        <f t="shared" si="0"/>
        <v>3</v>
      </c>
      <c r="H6" s="69" t="str">
        <f>IF(INT((_xlfn.COUNTIFS($E$2:E6,E6,$C$2:C6,C6)-1)/3)+1&gt;G6,"",E6&amp;" "&amp;INT((_xlfn.COUNTIFS($E$2:E6,E6,$C$2:C6,C6)-1)/3)+1)</f>
        <v>STL 1</v>
      </c>
    </row>
    <row r="7" spans="1:8" ht="18.75">
      <c r="A7" s="16">
        <v>6</v>
      </c>
      <c r="B7" s="22" t="s">
        <v>38</v>
      </c>
      <c r="C7" s="17" t="s">
        <v>7</v>
      </c>
      <c r="D7" s="18">
        <v>37997</v>
      </c>
      <c r="E7" s="19" t="s">
        <v>18</v>
      </c>
      <c r="F7" s="19" t="s">
        <v>23</v>
      </c>
      <c r="G7" s="69">
        <f t="shared" si="0"/>
        <v>4</v>
      </c>
      <c r="H7" s="69" t="str">
        <f>IF(INT((_xlfn.COUNTIFS($E$2:E7,E7,$C$2:C7,C7)-1)/3)+1&gt;G7,"",E7&amp;" "&amp;INT((_xlfn.COUNTIFS($E$2:E7,E7,$C$2:C7,C7)-1)/3)+1)</f>
        <v>VCH 1</v>
      </c>
    </row>
    <row r="8" spans="1:8" ht="18.75">
      <c r="A8" s="16">
        <v>7</v>
      </c>
      <c r="B8" s="22" t="s">
        <v>39</v>
      </c>
      <c r="C8" s="17" t="s">
        <v>7</v>
      </c>
      <c r="D8" s="18">
        <v>37993</v>
      </c>
      <c r="E8" s="19" t="s">
        <v>27</v>
      </c>
      <c r="F8" s="19" t="s">
        <v>23</v>
      </c>
      <c r="G8" s="69">
        <f t="shared" si="0"/>
        <v>3</v>
      </c>
      <c r="H8" s="69" t="str">
        <f>IF(INT((_xlfn.COUNTIFS($E$2:E8,E8,$C$2:C8,C8)-1)/3)+1&gt;G8,"",E8&amp;" "&amp;INT((_xlfn.COUNTIFS($E$2:E8,E8,$C$2:C8,C8)-1)/3)+1)</f>
        <v>BAI 1</v>
      </c>
    </row>
    <row r="9" spans="1:8" ht="18.75">
      <c r="A9" s="16">
        <v>8</v>
      </c>
      <c r="B9" s="22" t="s">
        <v>40</v>
      </c>
      <c r="C9" s="17" t="s">
        <v>7</v>
      </c>
      <c r="D9" s="18">
        <v>38189</v>
      </c>
      <c r="E9" s="19" t="s">
        <v>12</v>
      </c>
      <c r="F9" s="19" t="s">
        <v>23</v>
      </c>
      <c r="G9" s="69">
        <f t="shared" si="0"/>
        <v>3</v>
      </c>
      <c r="H9" s="69" t="str">
        <f>IF(INT((_xlfn.COUNTIFS($E$2:E9,E9,$C$2:C9,C9)-1)/3)+1&gt;G9,"",E9&amp;" "&amp;INT((_xlfn.COUNTIFS($E$2:E9,E9,$C$2:C9,C9)-1)/3)+1)</f>
        <v>STL 1</v>
      </c>
    </row>
    <row r="10" spans="1:8" ht="18.75">
      <c r="A10" s="16">
        <v>9</v>
      </c>
      <c r="B10" s="22" t="s">
        <v>41</v>
      </c>
      <c r="C10" s="17" t="s">
        <v>7</v>
      </c>
      <c r="D10" s="18">
        <v>38295</v>
      </c>
      <c r="E10" s="19" t="s">
        <v>12</v>
      </c>
      <c r="F10" s="19" t="s">
        <v>23</v>
      </c>
      <c r="G10" s="69">
        <f t="shared" si="0"/>
        <v>3</v>
      </c>
      <c r="H10" s="69" t="str">
        <f>IF(INT((_xlfn.COUNTIFS($E$2:E10,E10,$C$2:C10,C10)-1)/3)+1&gt;G10,"",E10&amp;" "&amp;INT((_xlfn.COUNTIFS($E$2:E10,E10,$C$2:C10,C10)-1)/3)+1)</f>
        <v>STL 1</v>
      </c>
    </row>
    <row r="11" spans="1:8" ht="18.75">
      <c r="A11" s="16">
        <v>10</v>
      </c>
      <c r="B11" s="22" t="s">
        <v>42</v>
      </c>
      <c r="C11" s="17" t="s">
        <v>7</v>
      </c>
      <c r="D11" s="18">
        <v>38186</v>
      </c>
      <c r="E11" s="19" t="s">
        <v>18</v>
      </c>
      <c r="F11" s="19" t="s">
        <v>23</v>
      </c>
      <c r="G11" s="69">
        <f t="shared" si="0"/>
        <v>4</v>
      </c>
      <c r="H11" s="69" t="str">
        <f>IF(INT((_xlfn.COUNTIFS($E$2:E11,E11,$C$2:C11,C11)-1)/3)+1&gt;G11,"",E11&amp;" "&amp;INT((_xlfn.COUNTIFS($E$2:E11,E11,$C$2:C11,C11)-1)/3)+1)</f>
        <v>VCH 1</v>
      </c>
    </row>
    <row r="12" spans="1:8" ht="18.75">
      <c r="A12" s="16">
        <v>11</v>
      </c>
      <c r="B12" s="22" t="s">
        <v>43</v>
      </c>
      <c r="C12" s="17" t="s">
        <v>7</v>
      </c>
      <c r="D12" s="18">
        <v>38208</v>
      </c>
      <c r="E12" s="19" t="s">
        <v>18</v>
      </c>
      <c r="F12" s="19" t="s">
        <v>23</v>
      </c>
      <c r="G12" s="69">
        <f t="shared" si="0"/>
        <v>4</v>
      </c>
      <c r="H12" s="69" t="str">
        <f>IF(INT((_xlfn.COUNTIFS($E$2:E12,E12,$C$2:C12,C12)-1)/3)+1&gt;G12,"",E12&amp;" "&amp;INT((_xlfn.COUNTIFS($E$2:E12,E12,$C$2:C12,C12)-1)/3)+1)</f>
        <v>VCH 1</v>
      </c>
    </row>
    <row r="13" spans="1:8" ht="18.75">
      <c r="A13" s="16">
        <v>12</v>
      </c>
      <c r="B13" s="22" t="s">
        <v>44</v>
      </c>
      <c r="C13" s="17" t="s">
        <v>7</v>
      </c>
      <c r="D13" s="18">
        <v>38079</v>
      </c>
      <c r="E13" s="19" t="s">
        <v>18</v>
      </c>
      <c r="F13" s="19" t="s">
        <v>23</v>
      </c>
      <c r="G13" s="69">
        <f t="shared" si="0"/>
        <v>4</v>
      </c>
      <c r="H13" s="69" t="str">
        <f>IF(INT((_xlfn.COUNTIFS($E$2:E13,E13,$C$2:C13,C13)-1)/3)+1&gt;G13,"",E13&amp;" "&amp;INT((_xlfn.COUNTIFS($E$2:E13,E13,$C$2:C13,C13)-1)/3)+1)</f>
        <v>VCH 2</v>
      </c>
    </row>
    <row r="14" spans="1:8" ht="18.75">
      <c r="A14" s="16">
        <v>13</v>
      </c>
      <c r="B14" s="22" t="s">
        <v>45</v>
      </c>
      <c r="C14" s="17" t="s">
        <v>7</v>
      </c>
      <c r="D14" s="18">
        <v>38351</v>
      </c>
      <c r="E14" s="19" t="s">
        <v>12</v>
      </c>
      <c r="F14" s="19" t="s">
        <v>23</v>
      </c>
      <c r="G14" s="69">
        <f t="shared" si="0"/>
        <v>3</v>
      </c>
      <c r="H14" s="69" t="str">
        <f>IF(INT((_xlfn.COUNTIFS($E$2:E14,E14,$C$2:C14,C14)-1)/3)+1&gt;G14,"",E14&amp;" "&amp;INT((_xlfn.COUNTIFS($E$2:E14,E14,$C$2:C14,C14)-1)/3)+1)</f>
        <v>STL 2</v>
      </c>
    </row>
    <row r="15" spans="1:8" ht="18.75">
      <c r="A15" s="16">
        <v>14</v>
      </c>
      <c r="B15" s="22" t="s">
        <v>46</v>
      </c>
      <c r="C15" s="17" t="s">
        <v>7</v>
      </c>
      <c r="D15" s="18">
        <v>38056</v>
      </c>
      <c r="E15" s="19" t="s">
        <v>26</v>
      </c>
      <c r="F15" s="19" t="s">
        <v>23</v>
      </c>
      <c r="G15" s="69">
        <f t="shared" si="0"/>
        <v>1</v>
      </c>
      <c r="H15" s="69" t="str">
        <f>IF(INT((_xlfn.COUNTIFS($E$2:E15,E15,$C$2:C15,C15)-1)/3)+1&gt;G15,"",E15&amp;" "&amp;INT((_xlfn.COUNTIFS($E$2:E15,E15,$C$2:C15,C15)-1)/3)+1)</f>
        <v>MON 1</v>
      </c>
    </row>
    <row r="16" spans="1:8" ht="18.75">
      <c r="A16" s="16">
        <v>15</v>
      </c>
      <c r="B16" s="22" t="s">
        <v>47</v>
      </c>
      <c r="C16" s="17" t="s">
        <v>7</v>
      </c>
      <c r="D16" s="18">
        <v>38125</v>
      </c>
      <c r="E16" s="19" t="s">
        <v>28</v>
      </c>
      <c r="F16" s="19" t="s">
        <v>23</v>
      </c>
      <c r="G16" s="69">
        <f t="shared" si="0"/>
        <v>2</v>
      </c>
      <c r="H16" s="69" t="str">
        <f>IF(INT((_xlfn.COUNTIFS($E$2:E16,E16,$C$2:C16,C16)-1)/3)+1&gt;G16,"",E16&amp;" "&amp;INT((_xlfn.COUNTIFS($E$2:E16,E16,$C$2:C16,C16)-1)/3)+1)</f>
        <v>MRI 1</v>
      </c>
    </row>
    <row r="17" spans="1:8" ht="18.75">
      <c r="A17" s="16">
        <v>16</v>
      </c>
      <c r="B17" s="22" t="s">
        <v>48</v>
      </c>
      <c r="C17" s="17" t="s">
        <v>7</v>
      </c>
      <c r="D17" s="18">
        <v>38057</v>
      </c>
      <c r="E17" s="19" t="s">
        <v>27</v>
      </c>
      <c r="F17" s="19" t="s">
        <v>23</v>
      </c>
      <c r="G17" s="69">
        <f t="shared" si="0"/>
        <v>3</v>
      </c>
      <c r="H17" s="69" t="str">
        <f>IF(INT((_xlfn.COUNTIFS($E$2:E17,E17,$C$2:C17,C17)-1)/3)+1&gt;G17,"",E17&amp;" "&amp;INT((_xlfn.COUNTIFS($E$2:E17,E17,$C$2:C17,C17)-1)/3)+1)</f>
        <v>BAI 1</v>
      </c>
    </row>
    <row r="18" spans="1:8" ht="18.75">
      <c r="A18" s="16">
        <v>17</v>
      </c>
      <c r="B18" s="22" t="s">
        <v>49</v>
      </c>
      <c r="C18" s="17" t="s">
        <v>7</v>
      </c>
      <c r="D18" s="18">
        <v>38053</v>
      </c>
      <c r="E18" s="19" t="s">
        <v>29</v>
      </c>
      <c r="F18" s="19" t="s">
        <v>23</v>
      </c>
      <c r="G18" s="69">
        <f t="shared" si="0"/>
        <v>3</v>
      </c>
      <c r="H18" s="69" t="str">
        <f>IF(INT((_xlfn.COUNTIFS($E$2:E18,E18,$C$2:C18,C18)-1)/3)+1&gt;G18,"",E18&amp;" "&amp;INT((_xlfn.COUNTIFS($E$2:E18,E18,$C$2:C18,C18)-1)/3)+1)</f>
        <v>AFR 1</v>
      </c>
    </row>
    <row r="19" spans="1:8" ht="18.75">
      <c r="A19" s="16">
        <v>18</v>
      </c>
      <c r="B19" s="22" t="s">
        <v>50</v>
      </c>
      <c r="C19" s="17" t="s">
        <v>7</v>
      </c>
      <c r="D19" s="18">
        <v>38276</v>
      </c>
      <c r="E19" s="19" t="s">
        <v>12</v>
      </c>
      <c r="F19" s="19" t="s">
        <v>23</v>
      </c>
      <c r="G19" s="69">
        <f t="shared" si="0"/>
        <v>3</v>
      </c>
      <c r="H19" s="69" t="str">
        <f>IF(INT((_xlfn.COUNTIFS($E$2:E19,E19,$C$2:C19,C19)-1)/3)+1&gt;G19,"",E19&amp;" "&amp;INT((_xlfn.COUNTIFS($E$2:E19,E19,$C$2:C19,C19)-1)/3)+1)</f>
        <v>STL 2</v>
      </c>
    </row>
    <row r="20" spans="1:8" ht="18.75">
      <c r="A20" s="16">
        <v>19</v>
      </c>
      <c r="B20" s="22" t="s">
        <v>51</v>
      </c>
      <c r="C20" s="17" t="s">
        <v>7</v>
      </c>
      <c r="D20" s="18">
        <v>38207</v>
      </c>
      <c r="E20" s="19" t="s">
        <v>27</v>
      </c>
      <c r="F20" s="19" t="s">
        <v>23</v>
      </c>
      <c r="G20" s="69">
        <f t="shared" si="0"/>
        <v>3</v>
      </c>
      <c r="H20" s="69" t="str">
        <f>IF(INT((_xlfn.COUNTIFS($E$2:E20,E20,$C$2:C20,C20)-1)/3)+1&gt;G20,"",E20&amp;" "&amp;INT((_xlfn.COUNTIFS($E$2:E20,E20,$C$2:C20,C20)-1)/3)+1)</f>
        <v>BAI 1</v>
      </c>
    </row>
    <row r="21" spans="1:8" ht="18.75">
      <c r="A21" s="16">
        <v>20</v>
      </c>
      <c r="B21" s="22" t="s">
        <v>52</v>
      </c>
      <c r="C21" s="17" t="s">
        <v>7</v>
      </c>
      <c r="D21" s="18">
        <v>38245</v>
      </c>
      <c r="E21" s="19" t="s">
        <v>28</v>
      </c>
      <c r="F21" s="19" t="s">
        <v>23</v>
      </c>
      <c r="G21" s="69">
        <f t="shared" si="0"/>
        <v>2</v>
      </c>
      <c r="H21" s="69" t="str">
        <f>IF(INT((_xlfn.COUNTIFS($E$2:E21,E21,$C$2:C21,C21)-1)/3)+1&gt;G21,"",E21&amp;" "&amp;INT((_xlfn.COUNTIFS($E$2:E21,E21,$C$2:C21,C21)-1)/3)+1)</f>
        <v>MRI 1</v>
      </c>
    </row>
    <row r="22" spans="1:8" ht="18.75">
      <c r="A22" s="16">
        <v>21</v>
      </c>
      <c r="B22" s="22" t="s">
        <v>53</v>
      </c>
      <c r="C22" s="17" t="s">
        <v>7</v>
      </c>
      <c r="D22" s="18">
        <v>38180</v>
      </c>
      <c r="E22" s="19" t="s">
        <v>30</v>
      </c>
      <c r="F22" s="19" t="s">
        <v>23</v>
      </c>
      <c r="G22" s="69">
        <f t="shared" si="0"/>
        <v>1</v>
      </c>
      <c r="H22" s="69" t="str">
        <f>IF(INT((_xlfn.COUNTIFS($E$2:E22,E22,$C$2:C22,C22)-1)/3)+1&gt;G22,"",E22&amp;" "&amp;INT((_xlfn.COUNTIFS($E$2:E22,E22,$C$2:C22,C22)-1)/3)+1)</f>
        <v>4AR 1</v>
      </c>
    </row>
    <row r="23" spans="1:8" ht="18.75">
      <c r="A23" s="16">
        <v>22</v>
      </c>
      <c r="B23" s="22" t="s">
        <v>54</v>
      </c>
      <c r="C23" s="17" t="s">
        <v>7</v>
      </c>
      <c r="D23" s="18">
        <v>38016</v>
      </c>
      <c r="E23" s="19" t="s">
        <v>27</v>
      </c>
      <c r="F23" s="19" t="s">
        <v>23</v>
      </c>
      <c r="G23" s="69">
        <f t="shared" si="0"/>
        <v>3</v>
      </c>
      <c r="H23" s="69" t="str">
        <f>IF(INT((_xlfn.COUNTIFS($E$2:E23,E23,$C$2:C23,C23)-1)/3)+1&gt;G23,"",E23&amp;" "&amp;INT((_xlfn.COUNTIFS($E$2:E23,E23,$C$2:C23,C23)-1)/3)+1)</f>
        <v>BAI 2</v>
      </c>
    </row>
    <row r="24" spans="1:8" ht="18.75">
      <c r="A24" s="16">
        <v>23</v>
      </c>
      <c r="B24" s="22" t="s">
        <v>40</v>
      </c>
      <c r="C24" s="17" t="s">
        <v>7</v>
      </c>
      <c r="D24" s="18">
        <v>38189</v>
      </c>
      <c r="E24" s="19" t="s">
        <v>12</v>
      </c>
      <c r="F24" s="19" t="s">
        <v>23</v>
      </c>
      <c r="G24" s="69">
        <f t="shared" si="0"/>
        <v>3</v>
      </c>
      <c r="H24" s="69" t="str">
        <f>IF(INT((_xlfn.COUNTIFS($E$2:E24,E24,$C$2:C24,C24)-1)/3)+1&gt;G24,"",E24&amp;" "&amp;INT((_xlfn.COUNTIFS($E$2:E24,E24,$C$2:C24,C24)-1)/3)+1)</f>
        <v>STL 2</v>
      </c>
    </row>
    <row r="25" spans="1:8" ht="18.75">
      <c r="A25" s="16">
        <v>24</v>
      </c>
      <c r="B25" s="22" t="s">
        <v>54</v>
      </c>
      <c r="C25" s="17" t="s">
        <v>7</v>
      </c>
      <c r="D25" s="18">
        <v>38016</v>
      </c>
      <c r="E25" s="19" t="s">
        <v>27</v>
      </c>
      <c r="F25" s="19" t="s">
        <v>23</v>
      </c>
      <c r="G25" s="69">
        <f t="shared" si="0"/>
        <v>3</v>
      </c>
      <c r="H25" s="69" t="str">
        <f>IF(INT((_xlfn.COUNTIFS($E$2:E25,E25,$C$2:C25,C25)-1)/3)+1&gt;G25,"",E25&amp;" "&amp;INT((_xlfn.COUNTIFS($E$2:E25,E25,$C$2:C25,C25)-1)/3)+1)</f>
        <v>BAI 2</v>
      </c>
    </row>
    <row r="26" spans="1:8" ht="18.75">
      <c r="A26" s="16">
        <v>25</v>
      </c>
      <c r="B26" s="22" t="s">
        <v>55</v>
      </c>
      <c r="C26" s="17" t="s">
        <v>7</v>
      </c>
      <c r="D26" s="18">
        <v>38085</v>
      </c>
      <c r="E26" s="19" t="s">
        <v>10</v>
      </c>
      <c r="F26" s="19" t="s">
        <v>23</v>
      </c>
      <c r="G26" s="69">
        <f t="shared" si="0"/>
        <v>1</v>
      </c>
      <c r="H26" s="69" t="str">
        <f>IF(INT((_xlfn.COUNTIFS($E$2:E26,E26,$C$2:C26,C26)-1)/3)+1&gt;G26,"",E26&amp;" "&amp;INT((_xlfn.COUNTIFS($E$2:E26,E26,$C$2:C26,C26)-1)/3)+1)</f>
        <v>SER 1</v>
      </c>
    </row>
    <row r="27" spans="1:8" ht="18.75">
      <c r="A27" s="16">
        <v>26</v>
      </c>
      <c r="B27" s="22" t="s">
        <v>56</v>
      </c>
      <c r="C27" s="17" t="s">
        <v>7</v>
      </c>
      <c r="D27" s="18"/>
      <c r="E27" s="19" t="s">
        <v>30</v>
      </c>
      <c r="F27" s="19" t="s">
        <v>23</v>
      </c>
      <c r="G27" s="69">
        <f t="shared" si="0"/>
        <v>1</v>
      </c>
      <c r="H27" s="69" t="str">
        <f>IF(INT((_xlfn.COUNTIFS($E$2:E27,E27,$C$2:C27,C27)-1)/3)+1&gt;G27,"",E27&amp;" "&amp;INT((_xlfn.COUNTIFS($E$2:E27,E27,$C$2:C27,C27)-1)/3)+1)</f>
        <v>4AR 1</v>
      </c>
    </row>
    <row r="28" spans="1:8" ht="18.75">
      <c r="A28" s="16">
        <v>27</v>
      </c>
      <c r="B28" s="22" t="s">
        <v>57</v>
      </c>
      <c r="C28" s="17" t="s">
        <v>7</v>
      </c>
      <c r="D28" s="18">
        <v>37993</v>
      </c>
      <c r="E28" s="19" t="s">
        <v>16</v>
      </c>
      <c r="F28" s="19" t="s">
        <v>23</v>
      </c>
      <c r="G28" s="69">
        <f t="shared" si="0"/>
        <v>2</v>
      </c>
      <c r="H28" s="69" t="str">
        <f>IF(INT((_xlfn.COUNTIFS($E$2:E28,E28,$C$2:C28,C28)-1)/3)+1&gt;G28,"",E28&amp;" "&amp;INT((_xlfn.COUNTIFS($E$2:E28,E28,$C$2:C28,C28)-1)/3)+1)</f>
        <v>THO 1</v>
      </c>
    </row>
    <row r="29" spans="1:8" ht="18.75">
      <c r="A29" s="16">
        <v>28</v>
      </c>
      <c r="B29" s="22" t="s">
        <v>58</v>
      </c>
      <c r="C29" s="17" t="s">
        <v>7</v>
      </c>
      <c r="D29" s="18">
        <v>38007</v>
      </c>
      <c r="E29" s="19" t="s">
        <v>27</v>
      </c>
      <c r="F29" s="19" t="s">
        <v>23</v>
      </c>
      <c r="G29" s="69">
        <f t="shared" si="0"/>
        <v>3</v>
      </c>
      <c r="H29" s="69" t="str">
        <f>IF(INT((_xlfn.COUNTIFS($E$2:E29,E29,$C$2:C29,C29)-1)/3)+1&gt;G29,"",E29&amp;" "&amp;INT((_xlfn.COUNTIFS($E$2:E29,E29,$C$2:C29,C29)-1)/3)+1)</f>
        <v>BAI 2</v>
      </c>
    </row>
    <row r="30" spans="1:8" ht="18.75">
      <c r="A30" s="16">
        <v>29</v>
      </c>
      <c r="B30" s="22" t="s">
        <v>59</v>
      </c>
      <c r="C30" s="17" t="s">
        <v>7</v>
      </c>
      <c r="D30" s="18">
        <v>38106</v>
      </c>
      <c r="E30" s="19" t="s">
        <v>31</v>
      </c>
      <c r="F30" s="19" t="s">
        <v>23</v>
      </c>
      <c r="G30" s="69">
        <f t="shared" si="0"/>
        <v>2</v>
      </c>
      <c r="H30" s="69" t="str">
        <f>IF(INT((_xlfn.COUNTIFS($E$2:E30,E30,$C$2:C30,C30)-1)/3)+1&gt;G30,"",E30&amp;" "&amp;INT((_xlfn.COUNTIFS($E$2:E30,E30,$C$2:C30,C30)-1)/3)+1)</f>
        <v>MAG 1</v>
      </c>
    </row>
    <row r="31" spans="1:8" ht="18.75">
      <c r="A31" s="16">
        <v>30</v>
      </c>
      <c r="B31" s="22" t="s">
        <v>60</v>
      </c>
      <c r="C31" s="17" t="s">
        <v>7</v>
      </c>
      <c r="D31" s="18">
        <v>38209</v>
      </c>
      <c r="E31" s="19" t="s">
        <v>28</v>
      </c>
      <c r="F31" s="19" t="s">
        <v>23</v>
      </c>
      <c r="G31" s="69">
        <f t="shared" si="0"/>
        <v>2</v>
      </c>
      <c r="H31" s="69" t="str">
        <f>IF(INT((_xlfn.COUNTIFS($E$2:E31,E31,$C$2:C31,C31)-1)/3)+1&gt;G31,"",E31&amp;" "&amp;INT((_xlfn.COUNTIFS($E$2:E31,E31,$C$2:C31,C31)-1)/3)+1)</f>
        <v>MRI 1</v>
      </c>
    </row>
    <row r="32" spans="1:8" ht="18.75">
      <c r="A32" s="16">
        <v>31</v>
      </c>
      <c r="B32" s="22" t="s">
        <v>61</v>
      </c>
      <c r="C32" s="17" t="s">
        <v>7</v>
      </c>
      <c r="D32" s="18">
        <v>38203</v>
      </c>
      <c r="E32" s="19" t="s">
        <v>12</v>
      </c>
      <c r="F32" s="19" t="s">
        <v>23</v>
      </c>
      <c r="G32" s="69">
        <f t="shared" si="0"/>
        <v>3</v>
      </c>
      <c r="H32" s="69" t="str">
        <f>IF(INT((_xlfn.COUNTIFS($E$2:E32,E32,$C$2:C32,C32)-1)/3)+1&gt;G32,"",E32&amp;" "&amp;INT((_xlfn.COUNTIFS($E$2:E32,E32,$C$2:C32,C32)-1)/3)+1)</f>
        <v>STL 3</v>
      </c>
    </row>
    <row r="33" spans="1:8" ht="18.75">
      <c r="A33" s="16">
        <v>32</v>
      </c>
      <c r="B33" s="22" t="s">
        <v>62</v>
      </c>
      <c r="C33" s="17" t="s">
        <v>7</v>
      </c>
      <c r="D33" s="18">
        <v>38042</v>
      </c>
      <c r="E33" s="19" t="s">
        <v>12</v>
      </c>
      <c r="F33" s="19" t="s">
        <v>23</v>
      </c>
      <c r="G33" s="69">
        <f t="shared" si="0"/>
        <v>3</v>
      </c>
      <c r="H33" s="69" t="str">
        <f>IF(INT((_xlfn.COUNTIFS($E$2:E33,E33,$C$2:C33,C33)-1)/3)+1&gt;G33,"",E33&amp;" "&amp;INT((_xlfn.COUNTIFS($E$2:E33,E33,$C$2:C33,C33)-1)/3)+1)</f>
        <v>STL 3</v>
      </c>
    </row>
    <row r="34" spans="1:8" ht="18.75">
      <c r="A34" s="16">
        <v>33</v>
      </c>
      <c r="B34" s="22" t="s">
        <v>63</v>
      </c>
      <c r="C34" s="17" t="s">
        <v>7</v>
      </c>
      <c r="D34" s="18">
        <v>38106</v>
      </c>
      <c r="E34" s="19" t="s">
        <v>18</v>
      </c>
      <c r="F34" s="19" t="s">
        <v>23</v>
      </c>
      <c r="G34" s="69">
        <f t="shared" si="0"/>
        <v>4</v>
      </c>
      <c r="H34" s="69" t="str">
        <f>IF(INT((_xlfn.COUNTIFS($E$2:E34,E34,$C$2:C34,C34)-1)/3)+1&gt;G34,"",E34&amp;" "&amp;INT((_xlfn.COUNTIFS($E$2:E34,E34,$C$2:C34,C34)-1)/3)+1)</f>
        <v>VCH 2</v>
      </c>
    </row>
    <row r="35" spans="1:8" ht="18.75">
      <c r="A35" s="16">
        <v>34</v>
      </c>
      <c r="B35" s="22" t="s">
        <v>64</v>
      </c>
      <c r="C35" s="17" t="s">
        <v>7</v>
      </c>
      <c r="D35" s="18">
        <v>38324</v>
      </c>
      <c r="E35" s="19" t="s">
        <v>18</v>
      </c>
      <c r="F35" s="19" t="s">
        <v>23</v>
      </c>
      <c r="G35" s="69">
        <f t="shared" si="0"/>
        <v>4</v>
      </c>
      <c r="H35" s="69" t="str">
        <f>IF(INT((_xlfn.COUNTIFS($E$2:E35,E35,$C$2:C35,C35)-1)/3)+1&gt;G35,"",E35&amp;" "&amp;INT((_xlfn.COUNTIFS($E$2:E35,E35,$C$2:C35,C35)-1)/3)+1)</f>
        <v>VCH 2</v>
      </c>
    </row>
    <row r="36" spans="1:8" ht="18.75">
      <c r="A36" s="16">
        <v>35</v>
      </c>
      <c r="B36" s="22" t="s">
        <v>65</v>
      </c>
      <c r="C36" s="17" t="s">
        <v>7</v>
      </c>
      <c r="D36" s="18">
        <v>38154</v>
      </c>
      <c r="E36" s="19" t="s">
        <v>31</v>
      </c>
      <c r="F36" s="19" t="s">
        <v>23</v>
      </c>
      <c r="G36" s="69">
        <f t="shared" si="0"/>
        <v>2</v>
      </c>
      <c r="H36" s="69" t="str">
        <f>IF(INT((_xlfn.COUNTIFS($E$2:E36,E36,$C$2:C36,C36)-1)/3)+1&gt;G36,"",E36&amp;" "&amp;INT((_xlfn.COUNTIFS($E$2:E36,E36,$C$2:C36,C36)-1)/3)+1)</f>
        <v>MAG 1</v>
      </c>
    </row>
    <row r="37" spans="1:8" ht="18.75">
      <c r="A37" s="16">
        <v>36</v>
      </c>
      <c r="B37" s="22" t="s">
        <v>66</v>
      </c>
      <c r="C37" s="17" t="s">
        <v>7</v>
      </c>
      <c r="D37" s="18">
        <v>38418</v>
      </c>
      <c r="E37" s="19" t="s">
        <v>12</v>
      </c>
      <c r="F37" s="19" t="s">
        <v>23</v>
      </c>
      <c r="G37" s="69">
        <f t="shared" si="0"/>
        <v>3</v>
      </c>
      <c r="H37" s="69" t="str">
        <f>IF(INT((_xlfn.COUNTIFS($E$2:E37,E37,$C$2:C37,C37)-1)/3)+1&gt;G37,"",E37&amp;" "&amp;INT((_xlfn.COUNTIFS($E$2:E37,E37,$C$2:C37,C37)-1)/3)+1)</f>
        <v>STL 3</v>
      </c>
    </row>
    <row r="38" spans="1:8" ht="18.75">
      <c r="A38" s="16">
        <v>37</v>
      </c>
      <c r="B38" s="22" t="s">
        <v>67</v>
      </c>
      <c r="C38" s="17" t="s">
        <v>7</v>
      </c>
      <c r="D38" s="18">
        <v>38175</v>
      </c>
      <c r="E38" s="19" t="s">
        <v>12</v>
      </c>
      <c r="F38" s="19" t="s">
        <v>23</v>
      </c>
      <c r="G38" s="69">
        <f t="shared" si="0"/>
        <v>3</v>
      </c>
      <c r="H38" s="69">
        <f>IF(INT((_xlfn.COUNTIFS($E$2:E38,E38,$C$2:C38,C38)-1)/3)+1&gt;G38,"",E38&amp;" "&amp;INT((_xlfn.COUNTIFS($E$2:E38,E38,$C$2:C38,C38)-1)/3)+1)</f>
      </c>
    </row>
    <row r="39" spans="1:8" ht="18.75">
      <c r="A39" s="16">
        <v>38</v>
      </c>
      <c r="B39" s="22" t="s">
        <v>68</v>
      </c>
      <c r="C39" s="17" t="s">
        <v>7</v>
      </c>
      <c r="D39" s="18">
        <v>38072</v>
      </c>
      <c r="E39" s="19" t="s">
        <v>12</v>
      </c>
      <c r="F39" s="19" t="s">
        <v>23</v>
      </c>
      <c r="G39" s="69">
        <f t="shared" si="0"/>
        <v>3</v>
      </c>
      <c r="H39" s="69">
        <f>IF(INT((_xlfn.COUNTIFS($E$2:E39,E39,$C$2:C39,C39)-1)/3)+1&gt;G39,"",E39&amp;" "&amp;INT((_xlfn.COUNTIFS($E$2:E39,E39,$C$2:C39,C39)-1)/3)+1)</f>
      </c>
    </row>
    <row r="40" spans="1:8" ht="18.75">
      <c r="A40" s="16">
        <v>39</v>
      </c>
      <c r="B40" s="22" t="s">
        <v>69</v>
      </c>
      <c r="C40" s="17" t="s">
        <v>7</v>
      </c>
      <c r="D40" s="18">
        <v>38084</v>
      </c>
      <c r="E40" s="19" t="s">
        <v>28</v>
      </c>
      <c r="F40" s="19" t="s">
        <v>23</v>
      </c>
      <c r="G40" s="69">
        <f t="shared" si="0"/>
        <v>2</v>
      </c>
      <c r="H40" s="69" t="str">
        <f>IF(INT((_xlfn.COUNTIFS($E$2:E40,E40,$C$2:C40,C40)-1)/3)+1&gt;G40,"",E40&amp;" "&amp;INT((_xlfn.COUNTIFS($E$2:E40,E40,$C$2:C40,C40)-1)/3)+1)</f>
        <v>MRI 2</v>
      </c>
    </row>
    <row r="41" spans="1:8" ht="18.75">
      <c r="A41" s="16">
        <v>40</v>
      </c>
      <c r="B41" s="22" t="s">
        <v>70</v>
      </c>
      <c r="C41" s="17" t="s">
        <v>7</v>
      </c>
      <c r="D41" s="18">
        <v>38244</v>
      </c>
      <c r="E41" s="19" t="s">
        <v>25</v>
      </c>
      <c r="F41" s="19" t="s">
        <v>23</v>
      </c>
      <c r="G41" s="69">
        <f t="shared" si="0"/>
        <v>3</v>
      </c>
      <c r="H41" s="69" t="str">
        <f>IF(INT((_xlfn.COUNTIFS($E$2:E41,E41,$C$2:C41,C41)-1)/3)+1&gt;G41,"",E41&amp;" "&amp;INT((_xlfn.COUNTIFS($E$2:E41,E41,$C$2:C41,C41)-1)/3)+1)</f>
        <v>CMO 1</v>
      </c>
    </row>
    <row r="42" spans="1:8" ht="18.75">
      <c r="A42" s="16">
        <v>41</v>
      </c>
      <c r="B42" s="22" t="s">
        <v>71</v>
      </c>
      <c r="C42" s="17" t="s">
        <v>7</v>
      </c>
      <c r="D42" s="18">
        <v>38467</v>
      </c>
      <c r="E42" s="19" t="s">
        <v>16</v>
      </c>
      <c r="F42" s="19" t="s">
        <v>23</v>
      </c>
      <c r="G42" s="69">
        <f t="shared" si="0"/>
        <v>2</v>
      </c>
      <c r="H42" s="69" t="str">
        <f>IF(INT((_xlfn.COUNTIFS($E$2:E42,E42,$C$2:C42,C42)-1)/3)+1&gt;G42,"",E42&amp;" "&amp;INT((_xlfn.COUNTIFS($E$2:E42,E42,$C$2:C42,C42)-1)/3)+1)</f>
        <v>THO 1</v>
      </c>
    </row>
    <row r="43" spans="1:8" ht="18.75">
      <c r="A43" s="16">
        <v>42</v>
      </c>
      <c r="B43" s="22" t="s">
        <v>72</v>
      </c>
      <c r="C43" s="17" t="s">
        <v>7</v>
      </c>
      <c r="D43" s="18">
        <v>38267</v>
      </c>
      <c r="E43" s="19" t="s">
        <v>14</v>
      </c>
      <c r="F43" s="19" t="s">
        <v>23</v>
      </c>
      <c r="G43" s="69">
        <f t="shared" si="0"/>
        <v>2</v>
      </c>
      <c r="H43" s="69" t="str">
        <f>IF(INT((_xlfn.COUNTIFS($E$2:E43,E43,$C$2:C43,C43)-1)/3)+1&gt;G43,"",E43&amp;" "&amp;INT((_xlfn.COUNTIFS($E$2:E43,E43,$C$2:C43,C43)-1)/3)+1)</f>
        <v>STT 1</v>
      </c>
    </row>
    <row r="44" spans="1:8" ht="18.75">
      <c r="A44" s="16">
        <v>43</v>
      </c>
      <c r="B44" s="22" t="s">
        <v>73</v>
      </c>
      <c r="C44" s="17" t="s">
        <v>7</v>
      </c>
      <c r="D44" s="18">
        <v>38226</v>
      </c>
      <c r="E44" s="19" t="s">
        <v>27</v>
      </c>
      <c r="F44" s="19" t="s">
        <v>23</v>
      </c>
      <c r="G44" s="69">
        <f t="shared" si="0"/>
        <v>3</v>
      </c>
      <c r="H44" s="69" t="str">
        <f>IF(INT((_xlfn.COUNTIFS($E$2:E44,E44,$C$2:C44,C44)-1)/3)+1&gt;G44,"",E44&amp;" "&amp;INT((_xlfn.COUNTIFS($E$2:E44,E44,$C$2:C44,C44)-1)/3)+1)</f>
        <v>BAI 3</v>
      </c>
    </row>
    <row r="45" spans="1:8" ht="18.75">
      <c r="A45" s="16">
        <v>44</v>
      </c>
      <c r="B45" s="22" t="s">
        <v>74</v>
      </c>
      <c r="C45" s="17" t="s">
        <v>7</v>
      </c>
      <c r="D45" s="18">
        <v>38313</v>
      </c>
      <c r="E45" s="19" t="s">
        <v>12</v>
      </c>
      <c r="F45" s="19" t="s">
        <v>23</v>
      </c>
      <c r="G45" s="69">
        <f t="shared" si="0"/>
        <v>3</v>
      </c>
      <c r="H45" s="69">
        <f>IF(INT((_xlfn.COUNTIFS($E$2:E45,E45,$C$2:C45,C45)-1)/3)+1&gt;G45,"",E45&amp;" "&amp;INT((_xlfn.COUNTIFS($E$2:E45,E45,$C$2:C45,C45)-1)/3)+1)</f>
      </c>
    </row>
    <row r="46" spans="1:8" ht="18.75">
      <c r="A46" s="16">
        <v>45</v>
      </c>
      <c r="B46" s="22" t="s">
        <v>75</v>
      </c>
      <c r="C46" s="17" t="s">
        <v>7</v>
      </c>
      <c r="D46" s="18">
        <v>38082</v>
      </c>
      <c r="E46" s="19" t="s">
        <v>31</v>
      </c>
      <c r="F46" s="19" t="s">
        <v>23</v>
      </c>
      <c r="G46" s="69">
        <f t="shared" si="0"/>
        <v>2</v>
      </c>
      <c r="H46" s="69" t="str">
        <f>IF(INT((_xlfn.COUNTIFS($E$2:E46,E46,$C$2:C46,C46)-1)/3)+1&gt;G46,"",E46&amp;" "&amp;INT((_xlfn.COUNTIFS($E$2:E46,E46,$C$2:C46,C46)-1)/3)+1)</f>
        <v>MAG 1</v>
      </c>
    </row>
    <row r="47" spans="1:8" ht="18.75">
      <c r="A47" s="16">
        <v>46</v>
      </c>
      <c r="B47" s="22" t="s">
        <v>76</v>
      </c>
      <c r="C47" s="17" t="s">
        <v>7</v>
      </c>
      <c r="D47" s="18">
        <v>38038</v>
      </c>
      <c r="E47" s="19" t="s">
        <v>26</v>
      </c>
      <c r="F47" s="19" t="s">
        <v>23</v>
      </c>
      <c r="G47" s="69">
        <f t="shared" si="0"/>
        <v>1</v>
      </c>
      <c r="H47" s="69" t="str">
        <f>IF(INT((_xlfn.COUNTIFS($E$2:E47,E47,$C$2:C47,C47)-1)/3)+1&gt;G47,"",E47&amp;" "&amp;INT((_xlfn.COUNTIFS($E$2:E47,E47,$C$2:C47,C47)-1)/3)+1)</f>
        <v>MON 1</v>
      </c>
    </row>
    <row r="48" spans="1:8" ht="18.75">
      <c r="A48" s="16">
        <v>47</v>
      </c>
      <c r="B48" s="22" t="s">
        <v>77</v>
      </c>
      <c r="C48" s="17" t="s">
        <v>7</v>
      </c>
      <c r="D48" s="18">
        <v>38086</v>
      </c>
      <c r="E48" s="19" t="s">
        <v>31</v>
      </c>
      <c r="F48" s="19" t="s">
        <v>23</v>
      </c>
      <c r="G48" s="69">
        <f t="shared" si="0"/>
        <v>2</v>
      </c>
      <c r="H48" s="69" t="str">
        <f>IF(INT((_xlfn.COUNTIFS($E$2:E48,E48,$C$2:C48,C48)-1)/3)+1&gt;G48,"",E48&amp;" "&amp;INT((_xlfn.COUNTIFS($E$2:E48,E48,$C$2:C48,C48)-1)/3)+1)</f>
        <v>MAG 2</v>
      </c>
    </row>
    <row r="49" spans="1:8" ht="18.75">
      <c r="A49" s="16">
        <v>48</v>
      </c>
      <c r="B49" s="22" t="s">
        <v>78</v>
      </c>
      <c r="C49" s="17" t="s">
        <v>7</v>
      </c>
      <c r="D49" s="18">
        <v>38012</v>
      </c>
      <c r="E49" s="19" t="s">
        <v>32</v>
      </c>
      <c r="F49" s="19" t="s">
        <v>23</v>
      </c>
      <c r="G49" s="69">
        <f t="shared" si="0"/>
        <v>1</v>
      </c>
      <c r="H49" s="69" t="str">
        <f>IF(INT((_xlfn.COUNTIFS($E$2:E49,E49,$C$2:C49,C49)-1)/3)+1&gt;G49,"",E49&amp;" "&amp;INT((_xlfn.COUNTIFS($E$2:E49,E49,$C$2:C49,C49)-1)/3)+1)</f>
        <v>COU 1</v>
      </c>
    </row>
    <row r="50" spans="1:8" ht="18.75">
      <c r="A50" s="16">
        <v>49</v>
      </c>
      <c r="B50" s="22" t="s">
        <v>79</v>
      </c>
      <c r="C50" s="17" t="s">
        <v>7</v>
      </c>
      <c r="D50" s="18">
        <v>38162</v>
      </c>
      <c r="E50" s="19" t="s">
        <v>14</v>
      </c>
      <c r="F50" s="19" t="s">
        <v>23</v>
      </c>
      <c r="G50" s="69">
        <f t="shared" si="0"/>
        <v>2</v>
      </c>
      <c r="H50" s="69" t="str">
        <f>IF(INT((_xlfn.COUNTIFS($E$2:E50,E50,$C$2:C50,C50)-1)/3)+1&gt;G50,"",E50&amp;" "&amp;INT((_xlfn.COUNTIFS($E$2:E50,E50,$C$2:C50,C50)-1)/3)+1)</f>
        <v>STT 1</v>
      </c>
    </row>
    <row r="51" spans="1:8" ht="18.75">
      <c r="A51" s="16">
        <v>50</v>
      </c>
      <c r="B51" s="22" t="s">
        <v>80</v>
      </c>
      <c r="C51" s="17" t="s">
        <v>7</v>
      </c>
      <c r="D51" s="18">
        <v>38215</v>
      </c>
      <c r="E51" s="19" t="s">
        <v>10</v>
      </c>
      <c r="F51" s="19" t="s">
        <v>23</v>
      </c>
      <c r="G51" s="69">
        <f t="shared" si="0"/>
        <v>1</v>
      </c>
      <c r="H51" s="69" t="str">
        <f>IF(INT((_xlfn.COUNTIFS($E$2:E51,E51,$C$2:C51,C51)-1)/3)+1&gt;G51,"",E51&amp;" "&amp;INT((_xlfn.COUNTIFS($E$2:E51,E51,$C$2:C51,C51)-1)/3)+1)</f>
        <v>SER 1</v>
      </c>
    </row>
    <row r="52" spans="1:8" ht="18.75">
      <c r="A52" s="16">
        <v>51</v>
      </c>
      <c r="B52" s="22" t="s">
        <v>58</v>
      </c>
      <c r="C52" s="17" t="s">
        <v>7</v>
      </c>
      <c r="D52" s="18">
        <v>38267</v>
      </c>
      <c r="E52" s="19" t="s">
        <v>12</v>
      </c>
      <c r="F52" s="19" t="s">
        <v>23</v>
      </c>
      <c r="G52" s="69">
        <f t="shared" si="0"/>
        <v>3</v>
      </c>
      <c r="H52" s="69">
        <f>IF(INT((_xlfn.COUNTIFS($E$2:E52,E52,$C$2:C52,C52)-1)/3)+1&gt;G52,"",E52&amp;" "&amp;INT((_xlfn.COUNTIFS($E$2:E52,E52,$C$2:C52,C52)-1)/3)+1)</f>
      </c>
    </row>
    <row r="53" spans="1:8" ht="18.75">
      <c r="A53" s="16">
        <v>52</v>
      </c>
      <c r="B53" s="22" t="s">
        <v>81</v>
      </c>
      <c r="C53" s="17" t="s">
        <v>7</v>
      </c>
      <c r="D53" s="18">
        <v>38309</v>
      </c>
      <c r="E53" s="19" t="s">
        <v>14</v>
      </c>
      <c r="F53" s="19" t="s">
        <v>23</v>
      </c>
      <c r="G53" s="69">
        <f t="shared" si="0"/>
        <v>2</v>
      </c>
      <c r="H53" s="69" t="str">
        <f>IF(INT((_xlfn.COUNTIFS($E$2:E53,E53,$C$2:C53,C53)-1)/3)+1&gt;G53,"",E53&amp;" "&amp;INT((_xlfn.COUNTIFS($E$2:E53,E53,$C$2:C53,C53)-1)/3)+1)</f>
        <v>STT 1</v>
      </c>
    </row>
    <row r="54" spans="1:8" ht="18.75">
      <c r="A54" s="16">
        <v>53</v>
      </c>
      <c r="B54" s="22" t="s">
        <v>82</v>
      </c>
      <c r="C54" s="17" t="s">
        <v>7</v>
      </c>
      <c r="D54" s="18">
        <v>38084</v>
      </c>
      <c r="E54" s="19" t="s">
        <v>31</v>
      </c>
      <c r="F54" s="19" t="s">
        <v>23</v>
      </c>
      <c r="G54" s="69">
        <f t="shared" si="0"/>
        <v>2</v>
      </c>
      <c r="H54" s="69" t="str">
        <f>IF(INT((_xlfn.COUNTIFS($E$2:E54,E54,$C$2:C54,C54)-1)/3)+1&gt;G54,"",E54&amp;" "&amp;INT((_xlfn.COUNTIFS($E$2:E54,E54,$C$2:C54,C54)-1)/3)+1)</f>
        <v>MAG 2</v>
      </c>
    </row>
    <row r="55" spans="1:8" ht="18.75">
      <c r="A55" s="16">
        <v>54</v>
      </c>
      <c r="B55" s="22" t="s">
        <v>83</v>
      </c>
      <c r="C55" s="17" t="s">
        <v>7</v>
      </c>
      <c r="D55" s="18">
        <v>38322</v>
      </c>
      <c r="E55" s="19" t="s">
        <v>28</v>
      </c>
      <c r="F55" s="19" t="s">
        <v>23</v>
      </c>
      <c r="G55" s="69">
        <f t="shared" si="0"/>
        <v>2</v>
      </c>
      <c r="H55" s="69" t="str">
        <f>IF(INT((_xlfn.COUNTIFS($E$2:E55,E55,$C$2:C55,C55)-1)/3)+1&gt;G55,"",E55&amp;" "&amp;INT((_xlfn.COUNTIFS($E$2:E55,E55,$C$2:C55,C55)-1)/3)+1)</f>
        <v>MRI 2</v>
      </c>
    </row>
    <row r="56" spans="1:8" ht="18.75">
      <c r="A56" s="16">
        <v>55</v>
      </c>
      <c r="B56" s="22" t="s">
        <v>84</v>
      </c>
      <c r="C56" s="17" t="s">
        <v>7</v>
      </c>
      <c r="D56" s="18">
        <v>38316</v>
      </c>
      <c r="E56" s="19" t="s">
        <v>12</v>
      </c>
      <c r="F56" s="19" t="s">
        <v>23</v>
      </c>
      <c r="G56" s="69">
        <f t="shared" si="0"/>
        <v>3</v>
      </c>
      <c r="H56" s="69">
        <f>IF(INT((_xlfn.COUNTIFS($E$2:E56,E56,$C$2:C56,C56)-1)/3)+1&gt;G56,"",E56&amp;" "&amp;INT((_xlfn.COUNTIFS($E$2:E56,E56,$C$2:C56,C56)-1)/3)+1)</f>
      </c>
    </row>
    <row r="57" spans="1:8" ht="18.75">
      <c r="A57" s="16">
        <v>56</v>
      </c>
      <c r="B57" s="22" t="s">
        <v>36</v>
      </c>
      <c r="C57" s="17" t="s">
        <v>7</v>
      </c>
      <c r="D57" s="18">
        <v>38127</v>
      </c>
      <c r="E57" s="19" t="s">
        <v>31</v>
      </c>
      <c r="F57" s="19" t="s">
        <v>23</v>
      </c>
      <c r="G57" s="69">
        <f t="shared" si="0"/>
        <v>2</v>
      </c>
      <c r="H57" s="69" t="str">
        <f>IF(INT((_xlfn.COUNTIFS($E$2:E57,E57,$C$2:C57,C57)-1)/3)+1&gt;G57,"",E57&amp;" "&amp;INT((_xlfn.COUNTIFS($E$2:E57,E57,$C$2:C57,C57)-1)/3)+1)</f>
        <v>MAG 2</v>
      </c>
    </row>
    <row r="58" spans="1:8" ht="18.75">
      <c r="A58" s="16">
        <v>57</v>
      </c>
      <c r="B58" s="22" t="s">
        <v>85</v>
      </c>
      <c r="C58" s="17" t="s">
        <v>7</v>
      </c>
      <c r="D58" s="18">
        <v>38068</v>
      </c>
      <c r="E58" s="19" t="s">
        <v>26</v>
      </c>
      <c r="F58" s="19" t="s">
        <v>23</v>
      </c>
      <c r="G58" s="69">
        <f t="shared" si="0"/>
        <v>1</v>
      </c>
      <c r="H58" s="69" t="str">
        <f>IF(INT((_xlfn.COUNTIFS($E$2:E58,E58,$C$2:C58,C58)-1)/3)+1&gt;G58,"",E58&amp;" "&amp;INT((_xlfn.COUNTIFS($E$2:E58,E58,$C$2:C58,C58)-1)/3)+1)</f>
        <v>MON 1</v>
      </c>
    </row>
    <row r="59" spans="1:8" ht="18.75">
      <c r="A59" s="16">
        <v>58</v>
      </c>
      <c r="B59" s="22" t="s">
        <v>86</v>
      </c>
      <c r="C59" s="17" t="s">
        <v>7</v>
      </c>
      <c r="D59" s="18">
        <v>38171</v>
      </c>
      <c r="E59" s="19" t="s">
        <v>16</v>
      </c>
      <c r="F59" s="19" t="s">
        <v>23</v>
      </c>
      <c r="G59" s="69">
        <f t="shared" si="0"/>
        <v>2</v>
      </c>
      <c r="H59" s="69" t="str">
        <f>IF(INT((_xlfn.COUNTIFS($E$2:E59,E59,$C$2:C59,C59)-1)/3)+1&gt;G59,"",E59&amp;" "&amp;INT((_xlfn.COUNTIFS($E$2:E59,E59,$C$2:C59,C59)-1)/3)+1)</f>
        <v>THO 2</v>
      </c>
    </row>
    <row r="60" spans="1:8" ht="18.75">
      <c r="A60" s="16">
        <v>59</v>
      </c>
      <c r="B60" s="22" t="s">
        <v>87</v>
      </c>
      <c r="C60" s="17" t="s">
        <v>7</v>
      </c>
      <c r="D60" s="18">
        <v>38012</v>
      </c>
      <c r="E60" s="19" t="s">
        <v>18</v>
      </c>
      <c r="F60" s="19" t="s">
        <v>23</v>
      </c>
      <c r="G60" s="69">
        <f t="shared" si="0"/>
        <v>4</v>
      </c>
      <c r="H60" s="69" t="str">
        <f>IF(INT((_xlfn.COUNTIFS($E$2:E60,E60,$C$2:C60,C60)-1)/3)+1&gt;G60,"",E60&amp;" "&amp;INT((_xlfn.COUNTIFS($E$2:E60,E60,$C$2:C60,C60)-1)/3)+1)</f>
        <v>VCH 3</v>
      </c>
    </row>
    <row r="61" spans="1:8" ht="18.75">
      <c r="A61" s="16">
        <v>60</v>
      </c>
      <c r="B61" s="22" t="s">
        <v>88</v>
      </c>
      <c r="C61" s="17" t="s">
        <v>7</v>
      </c>
      <c r="D61" s="18">
        <v>38009</v>
      </c>
      <c r="E61" s="19" t="s">
        <v>18</v>
      </c>
      <c r="F61" s="19" t="s">
        <v>23</v>
      </c>
      <c r="G61" s="69">
        <f t="shared" si="0"/>
        <v>4</v>
      </c>
      <c r="H61" s="69" t="str">
        <f>IF(INT((_xlfn.COUNTIFS($E$2:E61,E61,$C$2:C61,C61)-1)/3)+1&gt;G61,"",E61&amp;" "&amp;INT((_xlfn.COUNTIFS($E$2:E61,E61,$C$2:C61,C61)-1)/3)+1)</f>
        <v>VCH 3</v>
      </c>
    </row>
    <row r="62" spans="1:8" ht="18.75">
      <c r="A62" s="16">
        <v>61</v>
      </c>
      <c r="B62" s="22" t="s">
        <v>72</v>
      </c>
      <c r="C62" s="17" t="s">
        <v>7</v>
      </c>
      <c r="D62" s="18">
        <v>38254</v>
      </c>
      <c r="E62" s="19" t="s">
        <v>26</v>
      </c>
      <c r="F62" s="19" t="s">
        <v>23</v>
      </c>
      <c r="G62" s="69">
        <f t="shared" si="0"/>
        <v>1</v>
      </c>
      <c r="H62" s="69">
        <f>IF(INT((_xlfn.COUNTIFS($E$2:E62,E62,$C$2:C62,C62)-1)/3)+1&gt;G62,"",E62&amp;" "&amp;INT((_xlfn.COUNTIFS($E$2:E62,E62,$C$2:C62,C62)-1)/3)+1)</f>
      </c>
    </row>
    <row r="63" spans="1:8" ht="18.75">
      <c r="A63" s="16">
        <v>62</v>
      </c>
      <c r="B63" s="22" t="s">
        <v>89</v>
      </c>
      <c r="C63" s="17" t="s">
        <v>7</v>
      </c>
      <c r="D63" s="18">
        <v>38072</v>
      </c>
      <c r="E63" s="19" t="s">
        <v>31</v>
      </c>
      <c r="F63" s="19" t="s">
        <v>23</v>
      </c>
      <c r="G63" s="69">
        <f t="shared" si="0"/>
        <v>2</v>
      </c>
      <c r="H63" s="69">
        <f>IF(INT((_xlfn.COUNTIFS($E$2:E63,E63,$C$2:C63,C63)-1)/3)+1&gt;G63,"",E63&amp;" "&amp;INT((_xlfn.COUNTIFS($E$2:E63,E63,$C$2:C63,C63)-1)/3)+1)</f>
      </c>
    </row>
    <row r="64" spans="1:8" ht="18.75">
      <c r="A64" s="16">
        <v>63</v>
      </c>
      <c r="B64" s="22" t="s">
        <v>90</v>
      </c>
      <c r="C64" s="17" t="s">
        <v>7</v>
      </c>
      <c r="D64" s="18">
        <v>38244</v>
      </c>
      <c r="E64" s="19" t="s">
        <v>12</v>
      </c>
      <c r="F64" s="19" t="s">
        <v>23</v>
      </c>
      <c r="G64" s="69">
        <f t="shared" si="0"/>
        <v>3</v>
      </c>
      <c r="H64" s="69">
        <f>IF(INT((_xlfn.COUNTIFS($E$2:E64,E64,$C$2:C64,C64)-1)/3)+1&gt;G64,"",E64&amp;" "&amp;INT((_xlfn.COUNTIFS($E$2:E64,E64,$C$2:C64,C64)-1)/3)+1)</f>
      </c>
    </row>
    <row r="65" spans="1:8" ht="18.75">
      <c r="A65" s="16">
        <v>64</v>
      </c>
      <c r="B65" s="22" t="s">
        <v>91</v>
      </c>
      <c r="C65" s="17" t="s">
        <v>7</v>
      </c>
      <c r="D65" s="18">
        <v>38128</v>
      </c>
      <c r="E65" s="19" t="s">
        <v>25</v>
      </c>
      <c r="F65" s="19" t="s">
        <v>23</v>
      </c>
      <c r="G65" s="69">
        <f t="shared" si="0"/>
        <v>3</v>
      </c>
      <c r="H65" s="69" t="str">
        <f>IF(INT((_xlfn.COUNTIFS($E$2:E65,E65,$C$2:C65,C65)-1)/3)+1&gt;G65,"",E65&amp;" "&amp;INT((_xlfn.COUNTIFS($E$2:E65,E65,$C$2:C65,C65)-1)/3)+1)</f>
        <v>CMO 2</v>
      </c>
    </row>
    <row r="66" spans="1:8" ht="18.75">
      <c r="A66" s="16">
        <v>65</v>
      </c>
      <c r="B66" s="22" t="s">
        <v>92</v>
      </c>
      <c r="C66" s="17" t="s">
        <v>7</v>
      </c>
      <c r="D66" s="18">
        <v>38003</v>
      </c>
      <c r="E66" s="19" t="s">
        <v>29</v>
      </c>
      <c r="F66" s="19" t="s">
        <v>23</v>
      </c>
      <c r="G66" s="69">
        <f t="shared" si="0"/>
        <v>3</v>
      </c>
      <c r="H66" s="69" t="str">
        <f>IF(INT((_xlfn.COUNTIFS($E$2:E66,E66,$C$2:C66,C66)-1)/3)+1&gt;G66,"",E66&amp;" "&amp;INT((_xlfn.COUNTIFS($E$2:E66,E66,$C$2:C66,C66)-1)/3)+1)</f>
        <v>AFR 1</v>
      </c>
    </row>
    <row r="67" spans="1:8" ht="18.75">
      <c r="A67" s="16">
        <v>66</v>
      </c>
      <c r="B67" s="22" t="s">
        <v>93</v>
      </c>
      <c r="C67" s="17" t="s">
        <v>7</v>
      </c>
      <c r="D67" s="18"/>
      <c r="E67" s="19" t="s">
        <v>32</v>
      </c>
      <c r="F67" s="19" t="s">
        <v>23</v>
      </c>
      <c r="G67" s="69">
        <f aca="true" t="shared" si="1" ref="G67:G130">INT(MIN(_xlfn.COUNTIFS(E$1:E$65536,E67,C$1:C$65536,"M"),_xlfn.COUNTIFS(E$1:E$65536,E67,C$1:C$65536,"F"))/3)</f>
        <v>1</v>
      </c>
      <c r="H67" s="69" t="str">
        <f>IF(INT((_xlfn.COUNTIFS($E$2:E67,E67,$C$2:C67,C67)-1)/3)+1&gt;G67,"",E67&amp;" "&amp;INT((_xlfn.COUNTIFS($E$2:E67,E67,$C$2:C67,C67)-1)/3)+1)</f>
        <v>COU 1</v>
      </c>
    </row>
    <row r="68" spans="1:8" ht="18.75">
      <c r="A68" s="16">
        <v>67</v>
      </c>
      <c r="B68" s="22" t="s">
        <v>94</v>
      </c>
      <c r="C68" s="17" t="s">
        <v>7</v>
      </c>
      <c r="D68" s="18">
        <v>38261</v>
      </c>
      <c r="E68" s="19" t="s">
        <v>10</v>
      </c>
      <c r="F68" s="19" t="s">
        <v>23</v>
      </c>
      <c r="G68" s="69">
        <f t="shared" si="1"/>
        <v>1</v>
      </c>
      <c r="H68" s="69">
        <f>IF(INT((_xlfn.COUNTIFS($E$2:E68,E68,$C$2:C68,C68)-1)/3)+1&gt;G68,"",E68&amp;" "&amp;INT((_xlfn.COUNTIFS($E$2:E68,E68,$C$2:C68,C68)-1)/3)+1)</f>
      </c>
    </row>
    <row r="69" spans="1:8" ht="18.75">
      <c r="A69" s="16">
        <v>68</v>
      </c>
      <c r="B69" s="22" t="s">
        <v>95</v>
      </c>
      <c r="C69" s="17" t="s">
        <v>7</v>
      </c>
      <c r="D69" s="18">
        <v>38092</v>
      </c>
      <c r="E69" s="19" t="s">
        <v>12</v>
      </c>
      <c r="F69" s="19" t="s">
        <v>23</v>
      </c>
      <c r="G69" s="69">
        <f t="shared" si="1"/>
        <v>3</v>
      </c>
      <c r="H69" s="69">
        <f>IF(INT((_xlfn.COUNTIFS($E$2:E69,E69,$C$2:C69,C69)-1)/3)+1&gt;G69,"",E69&amp;" "&amp;INT((_xlfn.COUNTIFS($E$2:E69,E69,$C$2:C69,C69)-1)/3)+1)</f>
      </c>
    </row>
    <row r="70" spans="1:8" ht="18.75">
      <c r="A70" s="16">
        <v>69</v>
      </c>
      <c r="B70" s="22" t="s">
        <v>96</v>
      </c>
      <c r="C70" s="17" t="s">
        <v>7</v>
      </c>
      <c r="D70" s="18">
        <v>38278</v>
      </c>
      <c r="E70" s="19" t="s">
        <v>14</v>
      </c>
      <c r="F70" s="19" t="s">
        <v>23</v>
      </c>
      <c r="G70" s="69">
        <f t="shared" si="1"/>
        <v>2</v>
      </c>
      <c r="H70" s="69" t="str">
        <f>IF(INT((_xlfn.COUNTIFS($E$2:E70,E70,$C$2:C70,C70)-1)/3)+1&gt;G70,"",E70&amp;" "&amp;INT((_xlfn.COUNTIFS($E$2:E70,E70,$C$2:C70,C70)-1)/3)+1)</f>
        <v>STT 2</v>
      </c>
    </row>
    <row r="71" spans="1:8" ht="18.75">
      <c r="A71" s="16">
        <v>70</v>
      </c>
      <c r="B71" s="22" t="s">
        <v>97</v>
      </c>
      <c r="C71" s="17" t="s">
        <v>7</v>
      </c>
      <c r="D71" s="18">
        <v>38171</v>
      </c>
      <c r="E71" s="19" t="s">
        <v>26</v>
      </c>
      <c r="F71" s="19" t="s">
        <v>23</v>
      </c>
      <c r="G71" s="69">
        <f t="shared" si="1"/>
        <v>1</v>
      </c>
      <c r="H71" s="69">
        <f>IF(INT((_xlfn.COUNTIFS($E$2:E71,E71,$C$2:C71,C71)-1)/3)+1&gt;G71,"",E71&amp;" "&amp;INT((_xlfn.COUNTIFS($E$2:E71,E71,$C$2:C71,C71)-1)/3)+1)</f>
      </c>
    </row>
    <row r="72" spans="1:8" ht="18.75">
      <c r="A72" s="16">
        <v>71</v>
      </c>
      <c r="B72" s="22" t="s">
        <v>98</v>
      </c>
      <c r="C72" s="17" t="s">
        <v>7</v>
      </c>
      <c r="D72" s="18">
        <v>38085</v>
      </c>
      <c r="E72" s="19" t="s">
        <v>29</v>
      </c>
      <c r="F72" s="19" t="s">
        <v>23</v>
      </c>
      <c r="G72" s="69">
        <f t="shared" si="1"/>
        <v>3</v>
      </c>
      <c r="H72" s="69" t="str">
        <f>IF(INT((_xlfn.COUNTIFS($E$2:E72,E72,$C$2:C72,C72)-1)/3)+1&gt;G72,"",E72&amp;" "&amp;INT((_xlfn.COUNTIFS($E$2:E72,E72,$C$2:C72,C72)-1)/3)+1)</f>
        <v>AFR 1</v>
      </c>
    </row>
    <row r="73" spans="1:8" ht="18.75">
      <c r="A73" s="16">
        <v>72</v>
      </c>
      <c r="B73" s="22" t="s">
        <v>51</v>
      </c>
      <c r="C73" s="17" t="s">
        <v>7</v>
      </c>
      <c r="D73" s="18">
        <v>38207</v>
      </c>
      <c r="E73" s="19" t="s">
        <v>27</v>
      </c>
      <c r="F73" s="19" t="s">
        <v>23</v>
      </c>
      <c r="G73" s="69">
        <f t="shared" si="1"/>
        <v>3</v>
      </c>
      <c r="H73" s="69" t="str">
        <f>IF(INT((_xlfn.COUNTIFS($E$2:E73,E73,$C$2:C73,C73)-1)/3)+1&gt;G73,"",E73&amp;" "&amp;INT((_xlfn.COUNTIFS($E$2:E73,E73,$C$2:C73,C73)-1)/3)+1)</f>
        <v>BAI 3</v>
      </c>
    </row>
    <row r="74" spans="1:8" ht="18.75">
      <c r="A74" s="16">
        <v>73</v>
      </c>
      <c r="B74" s="22" t="s">
        <v>99</v>
      </c>
      <c r="C74" s="17" t="s">
        <v>7</v>
      </c>
      <c r="D74" s="18">
        <v>38263</v>
      </c>
      <c r="E74" s="19" t="s">
        <v>26</v>
      </c>
      <c r="F74" s="19" t="s">
        <v>23</v>
      </c>
      <c r="G74" s="69">
        <f t="shared" si="1"/>
        <v>1</v>
      </c>
      <c r="H74" s="69">
        <f>IF(INT((_xlfn.COUNTIFS($E$2:E74,E74,$C$2:C74,C74)-1)/3)+1&gt;G74,"",E74&amp;" "&amp;INT((_xlfn.COUNTIFS($E$2:E74,E74,$C$2:C74,C74)-1)/3)+1)</f>
      </c>
    </row>
    <row r="75" spans="1:8" ht="18.75">
      <c r="A75" s="16">
        <v>74</v>
      </c>
      <c r="B75" s="22" t="s">
        <v>100</v>
      </c>
      <c r="C75" s="17" t="s">
        <v>7</v>
      </c>
      <c r="D75" s="18">
        <v>38241</v>
      </c>
      <c r="E75" s="19" t="s">
        <v>18</v>
      </c>
      <c r="F75" s="19" t="s">
        <v>23</v>
      </c>
      <c r="G75" s="69">
        <f t="shared" si="1"/>
        <v>4</v>
      </c>
      <c r="H75" s="69" t="str">
        <f>IF(INT((_xlfn.COUNTIFS($E$2:E75,E75,$C$2:C75,C75)-1)/3)+1&gt;G75,"",E75&amp;" "&amp;INT((_xlfn.COUNTIFS($E$2:E75,E75,$C$2:C75,C75)-1)/3)+1)</f>
        <v>VCH 3</v>
      </c>
    </row>
    <row r="76" spans="1:8" ht="18.75">
      <c r="A76" s="16">
        <v>75</v>
      </c>
      <c r="B76" s="22" t="s">
        <v>101</v>
      </c>
      <c r="C76" s="17" t="s">
        <v>7</v>
      </c>
      <c r="D76" s="18">
        <v>38150</v>
      </c>
      <c r="E76" s="19" t="s">
        <v>32</v>
      </c>
      <c r="F76" s="19" t="s">
        <v>23</v>
      </c>
      <c r="G76" s="69">
        <f t="shared" si="1"/>
        <v>1</v>
      </c>
      <c r="H76" s="69" t="str">
        <f>IF(INT((_xlfn.COUNTIFS($E$2:E76,E76,$C$2:C76,C76)-1)/3)+1&gt;G76,"",E76&amp;" "&amp;INT((_xlfn.COUNTIFS($E$2:E76,E76,$C$2:C76,C76)-1)/3)+1)</f>
        <v>COU 1</v>
      </c>
    </row>
    <row r="77" spans="1:8" ht="18.75">
      <c r="A77" s="16">
        <v>76</v>
      </c>
      <c r="B77" s="22" t="s">
        <v>102</v>
      </c>
      <c r="C77" s="17" t="s">
        <v>7</v>
      </c>
      <c r="D77" s="18">
        <v>38035</v>
      </c>
      <c r="E77" s="19" t="s">
        <v>28</v>
      </c>
      <c r="F77" s="19" t="s">
        <v>23</v>
      </c>
      <c r="G77" s="69">
        <f t="shared" si="1"/>
        <v>2</v>
      </c>
      <c r="H77" s="69" t="str">
        <f>IF(INT((_xlfn.COUNTIFS($E$2:E77,E77,$C$2:C77,C77)-1)/3)+1&gt;G77,"",E77&amp;" "&amp;INT((_xlfn.COUNTIFS($E$2:E77,E77,$C$2:C77,C77)-1)/3)+1)</f>
        <v>MRI 2</v>
      </c>
    </row>
    <row r="78" spans="1:8" ht="18.75">
      <c r="A78" s="16">
        <v>77</v>
      </c>
      <c r="B78" s="22" t="s">
        <v>103</v>
      </c>
      <c r="C78" s="17" t="s">
        <v>7</v>
      </c>
      <c r="D78" s="18">
        <v>38082</v>
      </c>
      <c r="E78" s="19" t="s">
        <v>12</v>
      </c>
      <c r="F78" s="19" t="s">
        <v>23</v>
      </c>
      <c r="G78" s="69">
        <f t="shared" si="1"/>
        <v>3</v>
      </c>
      <c r="H78" s="69">
        <f>IF(INT((_xlfn.COUNTIFS($E$2:E78,E78,$C$2:C78,C78)-1)/3)+1&gt;G78,"",E78&amp;" "&amp;INT((_xlfn.COUNTIFS($E$2:E78,E78,$C$2:C78,C78)-1)/3)+1)</f>
      </c>
    </row>
    <row r="79" spans="1:8" ht="18.75">
      <c r="A79" s="16">
        <v>78</v>
      </c>
      <c r="B79" s="22" t="s">
        <v>104</v>
      </c>
      <c r="C79" s="17" t="s">
        <v>7</v>
      </c>
      <c r="D79" s="18">
        <v>38032</v>
      </c>
      <c r="E79" s="19" t="s">
        <v>10</v>
      </c>
      <c r="F79" s="19" t="s">
        <v>23</v>
      </c>
      <c r="G79" s="69">
        <f t="shared" si="1"/>
        <v>1</v>
      </c>
      <c r="H79" s="69">
        <f>IF(INT((_xlfn.COUNTIFS($E$2:E79,E79,$C$2:C79,C79)-1)/3)+1&gt;G79,"",E79&amp;" "&amp;INT((_xlfn.COUNTIFS($E$2:E79,E79,$C$2:C79,C79)-1)/3)+1)</f>
      </c>
    </row>
    <row r="80" spans="1:8" ht="18.75">
      <c r="A80" s="16">
        <v>79</v>
      </c>
      <c r="B80" s="22" t="s">
        <v>105</v>
      </c>
      <c r="C80" s="17" t="s">
        <v>7</v>
      </c>
      <c r="D80" s="18">
        <v>38279</v>
      </c>
      <c r="E80" s="19" t="s">
        <v>12</v>
      </c>
      <c r="F80" s="19" t="s">
        <v>23</v>
      </c>
      <c r="G80" s="69">
        <f t="shared" si="1"/>
        <v>3</v>
      </c>
      <c r="H80" s="69">
        <f>IF(INT((_xlfn.COUNTIFS($E$2:E80,E80,$C$2:C80,C80)-1)/3)+1&gt;G80,"",E80&amp;" "&amp;INT((_xlfn.COUNTIFS($E$2:E80,E80,$C$2:C80,C80)-1)/3)+1)</f>
      </c>
    </row>
    <row r="81" spans="1:8" ht="18.75">
      <c r="A81" s="16">
        <v>80</v>
      </c>
      <c r="B81" s="22" t="s">
        <v>106</v>
      </c>
      <c r="C81" s="17" t="s">
        <v>7</v>
      </c>
      <c r="D81" s="18">
        <v>38141</v>
      </c>
      <c r="E81" s="19" t="s">
        <v>16</v>
      </c>
      <c r="F81" s="19" t="s">
        <v>23</v>
      </c>
      <c r="G81" s="69">
        <f t="shared" si="1"/>
        <v>2</v>
      </c>
      <c r="H81" s="69" t="str">
        <f>IF(INT((_xlfn.COUNTIFS($E$2:E81,E81,$C$2:C81,C81)-1)/3)+1&gt;G81,"",E81&amp;" "&amp;INT((_xlfn.COUNTIFS($E$2:E81,E81,$C$2:C81,C81)-1)/3)+1)</f>
        <v>THO 2</v>
      </c>
    </row>
    <row r="82" spans="1:8" ht="18.75">
      <c r="A82" s="16">
        <v>81</v>
      </c>
      <c r="B82" s="22" t="s">
        <v>107</v>
      </c>
      <c r="C82" s="17" t="s">
        <v>7</v>
      </c>
      <c r="D82" s="18">
        <v>38121</v>
      </c>
      <c r="E82" s="19" t="s">
        <v>25</v>
      </c>
      <c r="F82" s="19" t="s">
        <v>23</v>
      </c>
      <c r="G82" s="69">
        <f t="shared" si="1"/>
        <v>3</v>
      </c>
      <c r="H82" s="69" t="str">
        <f>IF(INT((_xlfn.COUNTIFS($E$2:E82,E82,$C$2:C82,C82)-1)/3)+1&gt;G82,"",E82&amp;" "&amp;INT((_xlfn.COUNTIFS($E$2:E82,E82,$C$2:C82,C82)-1)/3)+1)</f>
        <v>CMO 2</v>
      </c>
    </row>
    <row r="83" spans="1:8" ht="18.75">
      <c r="A83" s="16">
        <v>82</v>
      </c>
      <c r="B83" s="22" t="s">
        <v>108</v>
      </c>
      <c r="C83" s="17" t="s">
        <v>7</v>
      </c>
      <c r="D83" s="18">
        <v>38097</v>
      </c>
      <c r="E83" s="19" t="s">
        <v>25</v>
      </c>
      <c r="F83" s="19" t="s">
        <v>23</v>
      </c>
      <c r="G83" s="69">
        <f t="shared" si="1"/>
        <v>3</v>
      </c>
      <c r="H83" s="69" t="str">
        <f>IF(INT((_xlfn.COUNTIFS($E$2:E83,E83,$C$2:C83,C83)-1)/3)+1&gt;G83,"",E83&amp;" "&amp;INT((_xlfn.COUNTIFS($E$2:E83,E83,$C$2:C83,C83)-1)/3)+1)</f>
        <v>CMO 2</v>
      </c>
    </row>
    <row r="84" spans="1:8" ht="18.75">
      <c r="A84" s="16">
        <v>83</v>
      </c>
      <c r="B84" s="22" t="s">
        <v>109</v>
      </c>
      <c r="C84" s="17" t="s">
        <v>7</v>
      </c>
      <c r="D84" s="18">
        <v>38039</v>
      </c>
      <c r="E84" s="19" t="s">
        <v>29</v>
      </c>
      <c r="F84" s="19" t="s">
        <v>23</v>
      </c>
      <c r="G84" s="69">
        <f t="shared" si="1"/>
        <v>3</v>
      </c>
      <c r="H84" s="69" t="str">
        <f>IF(INT((_xlfn.COUNTIFS($E$2:E84,E84,$C$2:C84,C84)-1)/3)+1&gt;G84,"",E84&amp;" "&amp;INT((_xlfn.COUNTIFS($E$2:E84,E84,$C$2:C84,C84)-1)/3)+1)</f>
        <v>AFR 2</v>
      </c>
    </row>
    <row r="85" spans="1:8" ht="18.75">
      <c r="A85" s="16">
        <v>84</v>
      </c>
      <c r="B85" s="22" t="s">
        <v>110</v>
      </c>
      <c r="C85" s="17" t="s">
        <v>7</v>
      </c>
      <c r="D85" s="18">
        <v>38131</v>
      </c>
      <c r="E85" s="19" t="s">
        <v>12</v>
      </c>
      <c r="F85" s="19" t="s">
        <v>23</v>
      </c>
      <c r="G85" s="69">
        <f t="shared" si="1"/>
        <v>3</v>
      </c>
      <c r="H85" s="69">
        <f>IF(INT((_xlfn.COUNTIFS($E$2:E85,E85,$C$2:C85,C85)-1)/3)+1&gt;G85,"",E85&amp;" "&amp;INT((_xlfn.COUNTIFS($E$2:E85,E85,$C$2:C85,C85)-1)/3)+1)</f>
      </c>
    </row>
    <row r="86" spans="1:8" ht="18.75">
      <c r="A86" s="16">
        <v>85</v>
      </c>
      <c r="B86" s="22" t="s">
        <v>111</v>
      </c>
      <c r="C86" s="17" t="s">
        <v>7</v>
      </c>
      <c r="D86" s="18">
        <v>38204</v>
      </c>
      <c r="E86" s="19" t="s">
        <v>26</v>
      </c>
      <c r="F86" s="19" t="s">
        <v>23</v>
      </c>
      <c r="G86" s="69">
        <f t="shared" si="1"/>
        <v>1</v>
      </c>
      <c r="H86" s="69">
        <f>IF(INT((_xlfn.COUNTIFS($E$2:E86,E86,$C$2:C86,C86)-1)/3)+1&gt;G86,"",E86&amp;" "&amp;INT((_xlfn.COUNTIFS($E$2:E86,E86,$C$2:C86,C86)-1)/3)+1)</f>
      </c>
    </row>
    <row r="87" spans="1:8" ht="18.75">
      <c r="A87" s="16">
        <v>86</v>
      </c>
      <c r="B87" s="22" t="s">
        <v>112</v>
      </c>
      <c r="C87" s="17" t="s">
        <v>7</v>
      </c>
      <c r="D87" s="18">
        <v>38209</v>
      </c>
      <c r="E87" s="19" t="s">
        <v>27</v>
      </c>
      <c r="F87" s="19" t="s">
        <v>23</v>
      </c>
      <c r="G87" s="69">
        <f t="shared" si="1"/>
        <v>3</v>
      </c>
      <c r="H87" s="69" t="str">
        <f>IF(INT((_xlfn.COUNTIFS($E$2:E87,E87,$C$2:C87,C87)-1)/3)+1&gt;G87,"",E87&amp;" "&amp;INT((_xlfn.COUNTIFS($E$2:E87,E87,$C$2:C87,C87)-1)/3)+1)</f>
        <v>BAI 3</v>
      </c>
    </row>
    <row r="88" spans="1:8" ht="18.75">
      <c r="A88" s="16">
        <v>87</v>
      </c>
      <c r="B88" s="22" t="s">
        <v>113</v>
      </c>
      <c r="C88" s="17" t="s">
        <v>7</v>
      </c>
      <c r="D88" s="18">
        <v>38172</v>
      </c>
      <c r="E88" s="19" t="s">
        <v>27</v>
      </c>
      <c r="F88" s="19" t="s">
        <v>23</v>
      </c>
      <c r="G88" s="69">
        <f t="shared" si="1"/>
        <v>3</v>
      </c>
      <c r="H88" s="69">
        <f>IF(INT((_xlfn.COUNTIFS($E$2:E88,E88,$C$2:C88,C88)-1)/3)+1&gt;G88,"",E88&amp;" "&amp;INT((_xlfn.COUNTIFS($E$2:E88,E88,$C$2:C88,C88)-1)/3)+1)</f>
      </c>
    </row>
    <row r="89" spans="1:8" ht="18.75">
      <c r="A89" s="16">
        <v>88</v>
      </c>
      <c r="B89" s="22" t="s">
        <v>114</v>
      </c>
      <c r="C89" s="17" t="s">
        <v>7</v>
      </c>
      <c r="D89" s="18">
        <v>38025</v>
      </c>
      <c r="E89" s="19" t="s">
        <v>18</v>
      </c>
      <c r="F89" s="19" t="s">
        <v>23</v>
      </c>
      <c r="G89" s="69">
        <f t="shared" si="1"/>
        <v>4</v>
      </c>
      <c r="H89" s="69" t="str">
        <f>IF(INT((_xlfn.COUNTIFS($E$2:E89,E89,$C$2:C89,C89)-1)/3)+1&gt;G89,"",E89&amp;" "&amp;INT((_xlfn.COUNTIFS($E$2:E89,E89,$C$2:C89,C89)-1)/3)+1)</f>
        <v>VCH 4</v>
      </c>
    </row>
    <row r="90" spans="1:8" ht="18.75">
      <c r="A90" s="16">
        <v>89</v>
      </c>
      <c r="B90" s="22" t="s">
        <v>115</v>
      </c>
      <c r="C90" s="17" t="s">
        <v>7</v>
      </c>
      <c r="D90" s="20">
        <v>38269</v>
      </c>
      <c r="E90" s="19" t="s">
        <v>10</v>
      </c>
      <c r="F90" s="19" t="s">
        <v>23</v>
      </c>
      <c r="G90" s="69">
        <f t="shared" si="1"/>
        <v>1</v>
      </c>
      <c r="H90" s="69">
        <f>IF(INT((_xlfn.COUNTIFS($E$2:E90,E90,$C$2:C90,C90)-1)/3)+1&gt;G90,"",E90&amp;" "&amp;INT((_xlfn.COUNTIFS($E$2:E90,E90,$C$2:C90,C90)-1)/3)+1)</f>
      </c>
    </row>
    <row r="91" spans="1:8" ht="18.75">
      <c r="A91" s="16">
        <v>90</v>
      </c>
      <c r="B91" s="22" t="s">
        <v>116</v>
      </c>
      <c r="C91" s="17" t="s">
        <v>7</v>
      </c>
      <c r="D91" s="20">
        <v>38298</v>
      </c>
      <c r="E91" s="19" t="s">
        <v>14</v>
      </c>
      <c r="F91" s="19" t="s">
        <v>23</v>
      </c>
      <c r="G91" s="69">
        <f t="shared" si="1"/>
        <v>2</v>
      </c>
      <c r="H91" s="69" t="str">
        <f>IF(INT((_xlfn.COUNTIFS($E$2:E91,E91,$C$2:C91,C91)-1)/3)+1&gt;G91,"",E91&amp;" "&amp;INT((_xlfn.COUNTIFS($E$2:E91,E91,$C$2:C91,C91)-1)/3)+1)</f>
        <v>STT 2</v>
      </c>
    </row>
    <row r="92" spans="1:8" ht="18.75">
      <c r="A92" s="16">
        <v>91</v>
      </c>
      <c r="B92" s="22" t="s">
        <v>117</v>
      </c>
      <c r="C92" s="17" t="s">
        <v>7</v>
      </c>
      <c r="D92" s="20">
        <v>38450</v>
      </c>
      <c r="E92" s="19" t="s">
        <v>28</v>
      </c>
      <c r="F92" s="19" t="s">
        <v>23</v>
      </c>
      <c r="G92" s="69">
        <f t="shared" si="1"/>
        <v>2</v>
      </c>
      <c r="H92" s="69">
        <f>IF(INT((_xlfn.COUNTIFS($E$2:E92,E92,$C$2:C92,C92)-1)/3)+1&gt;G92,"",E92&amp;" "&amp;INT((_xlfn.COUNTIFS($E$2:E92,E92,$C$2:C92,C92)-1)/3)+1)</f>
      </c>
    </row>
    <row r="93" spans="1:8" ht="18.75">
      <c r="A93" s="16">
        <v>92</v>
      </c>
      <c r="B93" s="22" t="s">
        <v>118</v>
      </c>
      <c r="C93" s="17" t="s">
        <v>7</v>
      </c>
      <c r="D93" s="20">
        <v>38051</v>
      </c>
      <c r="E93" s="19" t="s">
        <v>14</v>
      </c>
      <c r="F93" s="19" t="s">
        <v>23</v>
      </c>
      <c r="G93" s="69">
        <f t="shared" si="1"/>
        <v>2</v>
      </c>
      <c r="H93" s="69" t="str">
        <f>IF(INT((_xlfn.COUNTIFS($E$2:E93,E93,$C$2:C93,C93)-1)/3)+1&gt;G93,"",E93&amp;" "&amp;INT((_xlfn.COUNTIFS($E$2:E93,E93,$C$2:C93,C93)-1)/3)+1)</f>
        <v>STT 2</v>
      </c>
    </row>
    <row r="94" spans="1:8" ht="18.75">
      <c r="A94" s="16">
        <v>93</v>
      </c>
      <c r="B94" s="22" t="s">
        <v>119</v>
      </c>
      <c r="C94" s="17" t="s">
        <v>7</v>
      </c>
      <c r="D94" s="20">
        <v>38089</v>
      </c>
      <c r="E94" s="19" t="s">
        <v>18</v>
      </c>
      <c r="F94" s="19" t="s">
        <v>23</v>
      </c>
      <c r="G94" s="69">
        <f t="shared" si="1"/>
        <v>4</v>
      </c>
      <c r="H94" s="69" t="str">
        <f>IF(INT((_xlfn.COUNTIFS($E$2:E94,E94,$C$2:C94,C94)-1)/3)+1&gt;G94,"",E94&amp;" "&amp;INT((_xlfn.COUNTIFS($E$2:E94,E94,$C$2:C94,C94)-1)/3)+1)</f>
        <v>VCH 4</v>
      </c>
    </row>
    <row r="95" spans="1:8" ht="18.75">
      <c r="A95" s="16">
        <v>94</v>
      </c>
      <c r="B95" s="22" t="s">
        <v>120</v>
      </c>
      <c r="C95" s="17" t="s">
        <v>7</v>
      </c>
      <c r="D95" s="20">
        <v>38235</v>
      </c>
      <c r="E95" s="19" t="s">
        <v>29</v>
      </c>
      <c r="F95" s="19" t="s">
        <v>23</v>
      </c>
      <c r="G95" s="69">
        <f t="shared" si="1"/>
        <v>3</v>
      </c>
      <c r="H95" s="69" t="str">
        <f>IF(INT((_xlfn.COUNTIFS($E$2:E95,E95,$C$2:C95,C95)-1)/3)+1&gt;G95,"",E95&amp;" "&amp;INT((_xlfn.COUNTIFS($E$2:E95,E95,$C$2:C95,C95)-1)/3)+1)</f>
        <v>AFR 2</v>
      </c>
    </row>
    <row r="96" spans="1:8" ht="18.75">
      <c r="A96" s="16">
        <v>95</v>
      </c>
      <c r="B96" s="22" t="s">
        <v>121</v>
      </c>
      <c r="C96" s="17" t="s">
        <v>7</v>
      </c>
      <c r="D96" s="20">
        <v>38341</v>
      </c>
      <c r="E96" s="19" t="s">
        <v>14</v>
      </c>
      <c r="F96" s="19" t="s">
        <v>23</v>
      </c>
      <c r="G96" s="69">
        <f t="shared" si="1"/>
        <v>2</v>
      </c>
      <c r="H96" s="69">
        <f>IF(INT((_xlfn.COUNTIFS($E$2:E96,E96,$C$2:C96,C96)-1)/3)+1&gt;G96,"",E96&amp;" "&amp;INT((_xlfn.COUNTIFS($E$2:E96,E96,$C$2:C96,C96)-1)/3)+1)</f>
      </c>
    </row>
    <row r="97" spans="1:8" ht="18.75">
      <c r="A97" s="16">
        <v>96</v>
      </c>
      <c r="B97" s="22" t="s">
        <v>122</v>
      </c>
      <c r="C97" s="17" t="s">
        <v>7</v>
      </c>
      <c r="D97" s="20">
        <v>38290</v>
      </c>
      <c r="E97" s="19" t="s">
        <v>16</v>
      </c>
      <c r="F97" s="19" t="s">
        <v>23</v>
      </c>
      <c r="G97" s="69">
        <f t="shared" si="1"/>
        <v>2</v>
      </c>
      <c r="H97" s="69" t="str">
        <f>IF(INT((_xlfn.COUNTIFS($E$2:E97,E97,$C$2:C97,C97)-1)/3)+1&gt;G97,"",E97&amp;" "&amp;INT((_xlfn.COUNTIFS($E$2:E97,E97,$C$2:C97,C97)-1)/3)+1)</f>
        <v>THO 2</v>
      </c>
    </row>
    <row r="98" spans="1:8" ht="18.75">
      <c r="A98" s="16">
        <v>97</v>
      </c>
      <c r="B98" s="22" t="s">
        <v>123</v>
      </c>
      <c r="C98" s="17" t="s">
        <v>7</v>
      </c>
      <c r="D98" s="20">
        <v>38121</v>
      </c>
      <c r="E98" s="19" t="s">
        <v>14</v>
      </c>
      <c r="F98" s="19" t="s">
        <v>23</v>
      </c>
      <c r="G98" s="69">
        <f t="shared" si="1"/>
        <v>2</v>
      </c>
      <c r="H98" s="69">
        <f>IF(INT((_xlfn.COUNTIFS($E$2:E98,E98,$C$2:C98,C98)-1)/3)+1&gt;G98,"",E98&amp;" "&amp;INT((_xlfn.COUNTIFS($E$2:E98,E98,$C$2:C98,C98)-1)/3)+1)</f>
      </c>
    </row>
    <row r="99" spans="1:8" ht="18.75">
      <c r="A99" s="16">
        <v>98</v>
      </c>
      <c r="B99" s="22" t="s">
        <v>124</v>
      </c>
      <c r="C99" s="17" t="s">
        <v>7</v>
      </c>
      <c r="D99" s="20">
        <v>38000</v>
      </c>
      <c r="E99" s="19" t="s">
        <v>29</v>
      </c>
      <c r="F99" s="19" t="s">
        <v>23</v>
      </c>
      <c r="G99" s="69">
        <f t="shared" si="1"/>
        <v>3</v>
      </c>
      <c r="H99" s="69" t="str">
        <f>IF(INT((_xlfn.COUNTIFS($E$2:E99,E99,$C$2:C99,C99)-1)/3)+1&gt;G99,"",E99&amp;" "&amp;INT((_xlfn.COUNTIFS($E$2:E99,E99,$C$2:C99,C99)-1)/3)+1)</f>
        <v>AFR 2</v>
      </c>
    </row>
    <row r="100" spans="1:8" ht="18.75">
      <c r="A100" s="16">
        <v>99</v>
      </c>
      <c r="B100" s="22" t="s">
        <v>125</v>
      </c>
      <c r="C100" s="17" t="s">
        <v>7</v>
      </c>
      <c r="D100" s="20">
        <v>38242</v>
      </c>
      <c r="E100" s="19" t="s">
        <v>12</v>
      </c>
      <c r="F100" s="19" t="s">
        <v>23</v>
      </c>
      <c r="G100" s="69">
        <f t="shared" si="1"/>
        <v>3</v>
      </c>
      <c r="H100" s="69">
        <f>IF(INT((_xlfn.COUNTIFS($E$2:E100,E100,$C$2:C100,C100)-1)/3)+1&gt;G100,"",E100&amp;" "&amp;INT((_xlfn.COUNTIFS($E$2:E100,E100,$C$2:C100,C100)-1)/3)+1)</f>
      </c>
    </row>
    <row r="101" spans="1:8" ht="18.75">
      <c r="A101" s="16">
        <v>100</v>
      </c>
      <c r="B101" s="22" t="s">
        <v>126</v>
      </c>
      <c r="C101" s="17" t="s">
        <v>7</v>
      </c>
      <c r="D101" s="20">
        <v>38019</v>
      </c>
      <c r="E101" s="19" t="s">
        <v>12</v>
      </c>
      <c r="F101" s="19" t="s">
        <v>23</v>
      </c>
      <c r="G101" s="69">
        <f t="shared" si="1"/>
        <v>3</v>
      </c>
      <c r="H101" s="69">
        <f>IF(INT((_xlfn.COUNTIFS($E$2:E101,E101,$C$2:C101,C101)-1)/3)+1&gt;G101,"",E101&amp;" "&amp;INT((_xlfn.COUNTIFS($E$2:E101,E101,$C$2:C101,C101)-1)/3)+1)</f>
      </c>
    </row>
    <row r="102" spans="1:8" ht="18.75">
      <c r="A102" s="16">
        <v>101</v>
      </c>
      <c r="B102" s="22" t="s">
        <v>127</v>
      </c>
      <c r="C102" s="17" t="s">
        <v>7</v>
      </c>
      <c r="D102" s="20">
        <v>38342</v>
      </c>
      <c r="E102" s="19" t="s">
        <v>29</v>
      </c>
      <c r="F102" s="19" t="s">
        <v>23</v>
      </c>
      <c r="G102" s="69">
        <f t="shared" si="1"/>
        <v>3</v>
      </c>
      <c r="H102" s="69" t="str">
        <f>IF(INT((_xlfn.COUNTIFS($E$2:E102,E102,$C$2:C102,C102)-1)/3)+1&gt;G102,"",E102&amp;" "&amp;INT((_xlfn.COUNTIFS($E$2:E102,E102,$C$2:C102,C102)-1)/3)+1)</f>
        <v>AFR 3</v>
      </c>
    </row>
    <row r="103" spans="1:8" ht="18.75">
      <c r="A103" s="16">
        <v>102</v>
      </c>
      <c r="B103" s="22" t="s">
        <v>128</v>
      </c>
      <c r="C103" s="17" t="s">
        <v>7</v>
      </c>
      <c r="D103" s="20">
        <v>38281</v>
      </c>
      <c r="E103" s="19" t="s">
        <v>18</v>
      </c>
      <c r="F103" s="19" t="s">
        <v>23</v>
      </c>
      <c r="G103" s="69">
        <f t="shared" si="1"/>
        <v>4</v>
      </c>
      <c r="H103" s="69" t="str">
        <f>IF(INT((_xlfn.COUNTIFS($E$2:E103,E103,$C$2:C103,C103)-1)/3)+1&gt;G103,"",E103&amp;" "&amp;INT((_xlfn.COUNTIFS($E$2:E103,E103,$C$2:C103,C103)-1)/3)+1)</f>
        <v>VCH 4</v>
      </c>
    </row>
    <row r="104" spans="1:8" ht="18.75">
      <c r="A104" s="16">
        <v>103</v>
      </c>
      <c r="B104" s="22" t="s">
        <v>129</v>
      </c>
      <c r="C104" s="17" t="s">
        <v>7</v>
      </c>
      <c r="D104" s="20">
        <v>38154</v>
      </c>
      <c r="E104" s="19" t="s">
        <v>12</v>
      </c>
      <c r="F104" s="19" t="s">
        <v>23</v>
      </c>
      <c r="G104" s="69">
        <f t="shared" si="1"/>
        <v>3</v>
      </c>
      <c r="H104" s="69">
        <f>IF(INT((_xlfn.COUNTIFS($E$2:E104,E104,$C$2:C104,C104)-1)/3)+1&gt;G104,"",E104&amp;" "&amp;INT((_xlfn.COUNTIFS($E$2:E104,E104,$C$2:C104,C104)-1)/3)+1)</f>
      </c>
    </row>
    <row r="105" spans="1:8" ht="18.75">
      <c r="A105" s="16">
        <v>104</v>
      </c>
      <c r="B105" s="22" t="s">
        <v>130</v>
      </c>
      <c r="C105" s="17" t="s">
        <v>7</v>
      </c>
      <c r="D105" s="20">
        <v>38169</v>
      </c>
      <c r="E105" s="19" t="s">
        <v>27</v>
      </c>
      <c r="F105" s="19" t="s">
        <v>23</v>
      </c>
      <c r="G105" s="69">
        <f t="shared" si="1"/>
        <v>3</v>
      </c>
      <c r="H105" s="69">
        <f>IF(INT((_xlfn.COUNTIFS($E$2:E105,E105,$C$2:C105,C105)-1)/3)+1&gt;G105,"",E105&amp;" "&amp;INT((_xlfn.COUNTIFS($E$2:E105,E105,$C$2:C105,C105)-1)/3)+1)</f>
      </c>
    </row>
    <row r="106" spans="1:8" ht="18.75">
      <c r="A106" s="16">
        <v>105</v>
      </c>
      <c r="B106" s="22" t="s">
        <v>131</v>
      </c>
      <c r="C106" s="17" t="s">
        <v>7</v>
      </c>
      <c r="D106" s="20">
        <v>38327</v>
      </c>
      <c r="E106" s="19" t="s">
        <v>12</v>
      </c>
      <c r="F106" s="19" t="s">
        <v>23</v>
      </c>
      <c r="G106" s="69">
        <f t="shared" si="1"/>
        <v>3</v>
      </c>
      <c r="H106" s="69">
        <f>IF(INT((_xlfn.COUNTIFS($E$2:E106,E106,$C$2:C106,C106)-1)/3)+1&gt;G106,"",E106&amp;" "&amp;INT((_xlfn.COUNTIFS($E$2:E106,E106,$C$2:C106,C106)-1)/3)+1)</f>
      </c>
    </row>
    <row r="107" spans="1:8" ht="18.75">
      <c r="A107" s="16">
        <v>106</v>
      </c>
      <c r="B107" s="22" t="s">
        <v>132</v>
      </c>
      <c r="C107" s="17" t="s">
        <v>7</v>
      </c>
      <c r="D107" s="20">
        <v>38366</v>
      </c>
      <c r="E107" s="19" t="s">
        <v>16</v>
      </c>
      <c r="F107" s="19" t="s">
        <v>23</v>
      </c>
      <c r="G107" s="69">
        <f t="shared" si="1"/>
        <v>2</v>
      </c>
      <c r="H107" s="69">
        <f>IF(INT((_xlfn.COUNTIFS($E$2:E107,E107,$C$2:C107,C107)-1)/3)+1&gt;G107,"",E107&amp;" "&amp;INT((_xlfn.COUNTIFS($E$2:E107,E107,$C$2:C107,C107)-1)/3)+1)</f>
      </c>
    </row>
    <row r="108" spans="1:8" ht="18.75">
      <c r="A108" s="16">
        <v>107</v>
      </c>
      <c r="B108" s="22" t="s">
        <v>133</v>
      </c>
      <c r="C108" s="17" t="s">
        <v>7</v>
      </c>
      <c r="D108" s="20">
        <v>38147</v>
      </c>
      <c r="E108" s="19" t="s">
        <v>27</v>
      </c>
      <c r="F108" s="19" t="s">
        <v>23</v>
      </c>
      <c r="G108" s="69">
        <f t="shared" si="1"/>
        <v>3</v>
      </c>
      <c r="H108" s="69">
        <f>IF(INT((_xlfn.COUNTIFS($E$2:E108,E108,$C$2:C108,C108)-1)/3)+1&gt;G108,"",E108&amp;" "&amp;INT((_xlfn.COUNTIFS($E$2:E108,E108,$C$2:C108,C108)-1)/3)+1)</f>
      </c>
    </row>
    <row r="109" spans="1:8" ht="18.75">
      <c r="A109" s="16">
        <v>108</v>
      </c>
      <c r="B109" s="22" t="s">
        <v>134</v>
      </c>
      <c r="C109" s="17" t="s">
        <v>7</v>
      </c>
      <c r="D109" s="20">
        <v>38449</v>
      </c>
      <c r="E109" s="19" t="s">
        <v>16</v>
      </c>
      <c r="F109" s="19" t="s">
        <v>23</v>
      </c>
      <c r="G109" s="69">
        <f t="shared" si="1"/>
        <v>2</v>
      </c>
      <c r="H109" s="69">
        <f>IF(INT((_xlfn.COUNTIFS($E$2:E109,E109,$C$2:C109,C109)-1)/3)+1&gt;G109,"",E109&amp;" "&amp;INT((_xlfn.COUNTIFS($E$2:E109,E109,$C$2:C109,C109)-1)/3)+1)</f>
      </c>
    </row>
    <row r="110" spans="1:8" ht="18.75">
      <c r="A110" s="16">
        <v>109</v>
      </c>
      <c r="B110" s="22" t="s">
        <v>135</v>
      </c>
      <c r="C110" s="17" t="s">
        <v>7</v>
      </c>
      <c r="D110" s="20">
        <v>38137</v>
      </c>
      <c r="E110" s="19" t="s">
        <v>12</v>
      </c>
      <c r="F110" s="19" t="s">
        <v>23</v>
      </c>
      <c r="G110" s="69">
        <f t="shared" si="1"/>
        <v>3</v>
      </c>
      <c r="H110" s="69">
        <f>IF(INT((_xlfn.COUNTIFS($E$2:E110,E110,$C$2:C110,C110)-1)/3)+1&gt;G110,"",E110&amp;" "&amp;INT((_xlfn.COUNTIFS($E$2:E110,E110,$C$2:C110,C110)-1)/3)+1)</f>
      </c>
    </row>
    <row r="111" spans="1:8" ht="18.75">
      <c r="A111" s="16">
        <v>110</v>
      </c>
      <c r="B111" s="22" t="s">
        <v>136</v>
      </c>
      <c r="C111" s="17" t="s">
        <v>7</v>
      </c>
      <c r="D111" s="20">
        <v>38066</v>
      </c>
      <c r="E111" s="19" t="s">
        <v>29</v>
      </c>
      <c r="F111" s="19" t="s">
        <v>23</v>
      </c>
      <c r="G111" s="69">
        <f t="shared" si="1"/>
        <v>3</v>
      </c>
      <c r="H111" s="69" t="str">
        <f>IF(INT((_xlfn.COUNTIFS($E$2:E111,E111,$C$2:C111,C111)-1)/3)+1&gt;G111,"",E111&amp;" "&amp;INT((_xlfn.COUNTIFS($E$2:E111,E111,$C$2:C111,C111)-1)/3)+1)</f>
        <v>AFR 3</v>
      </c>
    </row>
    <row r="112" spans="1:8" ht="18.75">
      <c r="A112" s="16">
        <v>111</v>
      </c>
      <c r="B112" s="22" t="s">
        <v>137</v>
      </c>
      <c r="C112" s="17" t="s">
        <v>7</v>
      </c>
      <c r="D112" s="20">
        <v>38087</v>
      </c>
      <c r="E112" s="19" t="s">
        <v>30</v>
      </c>
      <c r="F112" s="19" t="s">
        <v>23</v>
      </c>
      <c r="G112" s="69">
        <f t="shared" si="1"/>
        <v>1</v>
      </c>
      <c r="H112" s="69" t="str">
        <f>IF(INT((_xlfn.COUNTIFS($E$2:E112,E112,$C$2:C112,C112)-1)/3)+1&gt;G112,"",E112&amp;" "&amp;INT((_xlfn.COUNTIFS($E$2:E112,E112,$C$2:C112,C112)-1)/3)+1)</f>
        <v>4AR 1</v>
      </c>
    </row>
    <row r="113" spans="1:8" ht="18.75">
      <c r="A113" s="16">
        <v>112</v>
      </c>
      <c r="B113" s="22" t="s">
        <v>128</v>
      </c>
      <c r="C113" s="17" t="s">
        <v>7</v>
      </c>
      <c r="D113" s="20">
        <v>38281</v>
      </c>
      <c r="E113" s="19" t="s">
        <v>18</v>
      </c>
      <c r="F113" s="19" t="s">
        <v>23</v>
      </c>
      <c r="G113" s="69">
        <f t="shared" si="1"/>
        <v>4</v>
      </c>
      <c r="H113" s="69">
        <f>IF(INT((_xlfn.COUNTIFS($E$2:E113,E113,$C$2:C113,C113)-1)/3)+1&gt;G113,"",E113&amp;" "&amp;INT((_xlfn.COUNTIFS($E$2:E113,E113,$C$2:C113,C113)-1)/3)+1)</f>
      </c>
    </row>
    <row r="114" spans="1:8" ht="18.75">
      <c r="A114" s="16">
        <v>113</v>
      </c>
      <c r="B114" s="22" t="s">
        <v>138</v>
      </c>
      <c r="C114" s="17" t="s">
        <v>7</v>
      </c>
      <c r="D114" s="20">
        <v>38860</v>
      </c>
      <c r="E114" s="19" t="s">
        <v>25</v>
      </c>
      <c r="F114" s="19" t="s">
        <v>23</v>
      </c>
      <c r="G114" s="69">
        <f t="shared" si="1"/>
        <v>3</v>
      </c>
      <c r="H114" s="69" t="str">
        <f>IF(INT((_xlfn.COUNTIFS($E$2:E114,E114,$C$2:C114,C114)-1)/3)+1&gt;G114,"",E114&amp;" "&amp;INT((_xlfn.COUNTIFS($E$2:E114,E114,$C$2:C114,C114)-1)/3)+1)</f>
        <v>CMO 3</v>
      </c>
    </row>
    <row r="115" spans="1:8" ht="18.75">
      <c r="A115" s="16">
        <v>114</v>
      </c>
      <c r="B115" s="22" t="s">
        <v>139</v>
      </c>
      <c r="C115" s="17" t="s">
        <v>7</v>
      </c>
      <c r="D115" s="20">
        <v>38119</v>
      </c>
      <c r="E115" s="19" t="s">
        <v>29</v>
      </c>
      <c r="F115" s="19" t="s">
        <v>23</v>
      </c>
      <c r="G115" s="69">
        <f t="shared" si="1"/>
        <v>3</v>
      </c>
      <c r="H115" s="69" t="str">
        <f>IF(INT((_xlfn.COUNTIFS($E$2:E115,E115,$C$2:C115,C115)-1)/3)+1&gt;G115,"",E115&amp;" "&amp;INT((_xlfn.COUNTIFS($E$2:E115,E115,$C$2:C115,C115)-1)/3)+1)</f>
        <v>AFR 3</v>
      </c>
    </row>
    <row r="116" spans="1:8" ht="18.75">
      <c r="A116" s="16">
        <v>115</v>
      </c>
      <c r="B116" s="22" t="s">
        <v>140</v>
      </c>
      <c r="C116" s="17" t="s">
        <v>7</v>
      </c>
      <c r="D116" s="20">
        <v>38614</v>
      </c>
      <c r="E116" s="19" t="s">
        <v>12</v>
      </c>
      <c r="F116" s="19" t="s">
        <v>23</v>
      </c>
      <c r="G116" s="69">
        <f t="shared" si="1"/>
        <v>3</v>
      </c>
      <c r="H116" s="69">
        <f>IF(INT((_xlfn.COUNTIFS($E$2:E116,E116,$C$2:C116,C116)-1)/3)+1&gt;G116,"",E116&amp;" "&amp;INT((_xlfn.COUNTIFS($E$2:E116,E116,$C$2:C116,C116)-1)/3)+1)</f>
      </c>
    </row>
    <row r="117" spans="1:8" ht="18.75">
      <c r="A117" s="16">
        <v>116</v>
      </c>
      <c r="B117" s="22" t="s">
        <v>141</v>
      </c>
      <c r="C117" s="17" t="s">
        <v>7</v>
      </c>
      <c r="D117" s="20"/>
      <c r="E117" s="19" t="s">
        <v>32</v>
      </c>
      <c r="F117" s="19" t="s">
        <v>23</v>
      </c>
      <c r="G117" s="69">
        <f t="shared" si="1"/>
        <v>1</v>
      </c>
      <c r="H117" s="69">
        <f>IF(INT((_xlfn.COUNTIFS($E$2:E117,E117,$C$2:C117,C117)-1)/3)+1&gt;G117,"",E117&amp;" "&amp;INT((_xlfn.COUNTIFS($E$2:E117,E117,$C$2:C117,C117)-1)/3)+1)</f>
      </c>
    </row>
    <row r="118" spans="1:8" ht="18.75">
      <c r="A118" s="16">
        <v>117</v>
      </c>
      <c r="B118" s="22" t="s">
        <v>142</v>
      </c>
      <c r="C118" s="17" t="s">
        <v>7</v>
      </c>
      <c r="D118" s="20">
        <v>38028</v>
      </c>
      <c r="E118" s="19" t="s">
        <v>27</v>
      </c>
      <c r="F118" s="19" t="s">
        <v>23</v>
      </c>
      <c r="G118" s="69">
        <f t="shared" si="1"/>
        <v>3</v>
      </c>
      <c r="H118" s="69">
        <f>IF(INT((_xlfn.COUNTIFS($E$2:E118,E118,$C$2:C118,C118)-1)/3)+1&gt;G118,"",E118&amp;" "&amp;INT((_xlfn.COUNTIFS($E$2:E118,E118,$C$2:C118,C118)-1)/3)+1)</f>
      </c>
    </row>
    <row r="119" spans="1:8" ht="18.75">
      <c r="A119" s="16">
        <v>118</v>
      </c>
      <c r="B119" s="22" t="s">
        <v>143</v>
      </c>
      <c r="C119" s="17" t="s">
        <v>7</v>
      </c>
      <c r="D119" s="20">
        <v>38078</v>
      </c>
      <c r="E119" s="19" t="s">
        <v>25</v>
      </c>
      <c r="F119" s="19" t="s">
        <v>23</v>
      </c>
      <c r="G119" s="69">
        <f t="shared" si="1"/>
        <v>3</v>
      </c>
      <c r="H119" s="69" t="str">
        <f>IF(INT((_xlfn.COUNTIFS($E$2:E119,E119,$C$2:C119,C119)-1)/3)+1&gt;G119,"",E119&amp;" "&amp;INT((_xlfn.COUNTIFS($E$2:E119,E119,$C$2:C119,C119)-1)/3)+1)</f>
        <v>CMO 3</v>
      </c>
    </row>
    <row r="120" spans="1:8" ht="18.75">
      <c r="A120" s="16">
        <v>119</v>
      </c>
      <c r="B120" s="22" t="s">
        <v>144</v>
      </c>
      <c r="C120" s="17" t="s">
        <v>7</v>
      </c>
      <c r="D120" s="20">
        <v>38093</v>
      </c>
      <c r="E120" s="19" t="s">
        <v>32</v>
      </c>
      <c r="F120" s="19" t="s">
        <v>23</v>
      </c>
      <c r="G120" s="69">
        <f t="shared" si="1"/>
        <v>1</v>
      </c>
      <c r="H120" s="69">
        <f>IF(INT((_xlfn.COUNTIFS($E$2:E120,E120,$C$2:C120,C120)-1)/3)+1&gt;G120,"",E120&amp;" "&amp;INT((_xlfn.COUNTIFS($E$2:E120,E120,$C$2:C120,C120)-1)/3)+1)</f>
      </c>
    </row>
    <row r="121" spans="1:8" ht="18.75">
      <c r="A121" s="16">
        <v>120</v>
      </c>
      <c r="B121" s="22" t="s">
        <v>145</v>
      </c>
      <c r="C121" s="17" t="s">
        <v>7</v>
      </c>
      <c r="D121" s="20">
        <v>38104</v>
      </c>
      <c r="E121" s="19" t="s">
        <v>27</v>
      </c>
      <c r="F121" s="19" t="s">
        <v>23</v>
      </c>
      <c r="G121" s="69">
        <f t="shared" si="1"/>
        <v>3</v>
      </c>
      <c r="H121" s="69">
        <f>IF(INT((_xlfn.COUNTIFS($E$2:E121,E121,$C$2:C121,C121)-1)/3)+1&gt;G121,"",E121&amp;" "&amp;INT((_xlfn.COUNTIFS($E$2:E121,E121,$C$2:C121,C121)-1)/3)+1)</f>
      </c>
    </row>
    <row r="122" spans="1:8" ht="18.75">
      <c r="A122" s="16">
        <v>121</v>
      </c>
      <c r="B122" s="22" t="s">
        <v>146</v>
      </c>
      <c r="C122" s="17" t="s">
        <v>7</v>
      </c>
      <c r="D122" s="20">
        <v>38050</v>
      </c>
      <c r="E122" s="19" t="s">
        <v>18</v>
      </c>
      <c r="F122" s="19" t="s">
        <v>23</v>
      </c>
      <c r="G122" s="69">
        <f t="shared" si="1"/>
        <v>4</v>
      </c>
      <c r="H122" s="69">
        <f>IF(INT((_xlfn.COUNTIFS($E$2:E122,E122,$C$2:C122,C122)-1)/3)+1&gt;G122,"",E122&amp;" "&amp;INT((_xlfn.COUNTIFS($E$2:E122,E122,$C$2:C122,C122)-1)/3)+1)</f>
      </c>
    </row>
    <row r="123" spans="1:8" ht="18.75">
      <c r="A123" s="16">
        <v>122</v>
      </c>
      <c r="B123" s="22" t="s">
        <v>147</v>
      </c>
      <c r="C123" s="17" t="s">
        <v>7</v>
      </c>
      <c r="D123" s="20">
        <v>38190</v>
      </c>
      <c r="E123" s="19" t="s">
        <v>25</v>
      </c>
      <c r="F123" s="19" t="s">
        <v>23</v>
      </c>
      <c r="G123" s="69">
        <f t="shared" si="1"/>
        <v>3</v>
      </c>
      <c r="H123" s="69" t="str">
        <f>IF(INT((_xlfn.COUNTIFS($E$2:E123,E123,$C$2:C123,C123)-1)/3)+1&gt;G123,"",E123&amp;" "&amp;INT((_xlfn.COUNTIFS($E$2:E123,E123,$C$2:C123,C123)-1)/3)+1)</f>
        <v>CMO 3</v>
      </c>
    </row>
    <row r="124" spans="1:8" ht="18.75">
      <c r="A124" s="16">
        <v>123</v>
      </c>
      <c r="B124" s="22" t="s">
        <v>148</v>
      </c>
      <c r="C124" s="17" t="s">
        <v>7</v>
      </c>
      <c r="D124" s="20">
        <v>38333</v>
      </c>
      <c r="E124" s="19" t="s">
        <v>25</v>
      </c>
      <c r="F124" s="19" t="s">
        <v>23</v>
      </c>
      <c r="G124" s="69">
        <f t="shared" si="1"/>
        <v>3</v>
      </c>
      <c r="H124" s="69">
        <f>IF(INT((_xlfn.COUNTIFS($E$2:E124,E124,$C$2:C124,C124)-1)/3)+1&gt;G124,"",E124&amp;" "&amp;INT((_xlfn.COUNTIFS($E$2:E124,E124,$C$2:C124,C124)-1)/3)+1)</f>
      </c>
    </row>
    <row r="125" spans="1:8" ht="18.75">
      <c r="A125" s="16">
        <v>124</v>
      </c>
      <c r="B125" s="22" t="s">
        <v>149</v>
      </c>
      <c r="C125" s="17" t="s">
        <v>7</v>
      </c>
      <c r="D125" s="20">
        <v>38309</v>
      </c>
      <c r="E125" s="19" t="s">
        <v>25</v>
      </c>
      <c r="F125" s="19" t="s">
        <v>23</v>
      </c>
      <c r="G125" s="69">
        <f t="shared" si="1"/>
        <v>3</v>
      </c>
      <c r="H125" s="69">
        <f>IF(INT((_xlfn.COUNTIFS($E$2:E125,E125,$C$2:C125,C125)-1)/3)+1&gt;G125,"",E125&amp;" "&amp;INT((_xlfn.COUNTIFS($E$2:E125,E125,$C$2:C125,C125)-1)/3)+1)</f>
      </c>
    </row>
    <row r="126" spans="1:8" ht="18.75">
      <c r="A126" s="16">
        <v>125</v>
      </c>
      <c r="B126" s="22" t="s">
        <v>150</v>
      </c>
      <c r="C126" s="17" t="s">
        <v>7</v>
      </c>
      <c r="D126" s="20">
        <v>38111</v>
      </c>
      <c r="E126" s="19" t="s">
        <v>10</v>
      </c>
      <c r="F126" s="19" t="s">
        <v>23</v>
      </c>
      <c r="G126" s="69">
        <f t="shared" si="1"/>
        <v>1</v>
      </c>
      <c r="H126" s="69">
        <f>IF(INT((_xlfn.COUNTIFS($E$2:E126,E126,$C$2:C126,C126)-1)/3)+1&gt;G126,"",E126&amp;" "&amp;INT((_xlfn.COUNTIFS($E$2:E126,E126,$C$2:C126,C126)-1)/3)+1)</f>
      </c>
    </row>
    <row r="127" spans="1:8" ht="18.75">
      <c r="A127" s="16">
        <v>1</v>
      </c>
      <c r="B127" s="22" t="s">
        <v>151</v>
      </c>
      <c r="C127" s="17" t="s">
        <v>5</v>
      </c>
      <c r="D127" s="18">
        <v>38128</v>
      </c>
      <c r="E127" s="19" t="s">
        <v>29</v>
      </c>
      <c r="F127" s="19" t="s">
        <v>24</v>
      </c>
      <c r="G127" s="69">
        <f t="shared" si="1"/>
        <v>3</v>
      </c>
      <c r="H127" s="69" t="str">
        <f>IF(INT((_xlfn.COUNTIFS($E$2:E127,E127,$C$2:C127,C127)-1)/3)+1&gt;G127,"",E127&amp;" "&amp;INT((_xlfn.COUNTIFS($E$2:E127,E127,$C$2:C127,C127)-1)/3)+1)</f>
        <v>AFR 1</v>
      </c>
    </row>
    <row r="128" spans="1:8" ht="18.75">
      <c r="A128" s="16">
        <v>2</v>
      </c>
      <c r="B128" s="22" t="s">
        <v>152</v>
      </c>
      <c r="C128" s="17" t="s">
        <v>5</v>
      </c>
      <c r="D128" s="18">
        <v>38313</v>
      </c>
      <c r="E128" s="19" t="s">
        <v>12</v>
      </c>
      <c r="F128" s="19" t="s">
        <v>24</v>
      </c>
      <c r="G128" s="69">
        <f t="shared" si="1"/>
        <v>3</v>
      </c>
      <c r="H128" s="69" t="str">
        <f>IF(INT((_xlfn.COUNTIFS($E$2:E128,E128,$C$2:C128,C128)-1)/3)+1&gt;G128,"",E128&amp;" "&amp;INT((_xlfn.COUNTIFS($E$2:E128,E128,$C$2:C128,C128)-1)/3)+1)</f>
        <v>STL 1</v>
      </c>
    </row>
    <row r="129" spans="1:8" ht="18.75">
      <c r="A129" s="16">
        <v>3</v>
      </c>
      <c r="B129" s="22" t="s">
        <v>153</v>
      </c>
      <c r="C129" s="17" t="s">
        <v>5</v>
      </c>
      <c r="D129" s="18"/>
      <c r="E129" s="19" t="s">
        <v>18</v>
      </c>
      <c r="F129" s="19" t="s">
        <v>24</v>
      </c>
      <c r="G129" s="69">
        <f t="shared" si="1"/>
        <v>4</v>
      </c>
      <c r="H129" s="69" t="str">
        <f>IF(INT((_xlfn.COUNTIFS($E$2:E129,E129,$C$2:C129,C129)-1)/3)+1&gt;G129,"",E129&amp;" "&amp;INT((_xlfn.COUNTIFS($E$2:E129,E129,$C$2:C129,C129)-1)/3)+1)</f>
        <v>VCH 1</v>
      </c>
    </row>
    <row r="130" spans="1:8" ht="18.75">
      <c r="A130" s="16">
        <v>4</v>
      </c>
      <c r="B130" s="22" t="s">
        <v>154</v>
      </c>
      <c r="C130" s="17" t="s">
        <v>5</v>
      </c>
      <c r="D130" s="18">
        <v>38290</v>
      </c>
      <c r="E130" s="19" t="s">
        <v>25</v>
      </c>
      <c r="F130" s="19" t="s">
        <v>24</v>
      </c>
      <c r="G130" s="69">
        <f t="shared" si="1"/>
        <v>3</v>
      </c>
      <c r="H130" s="69" t="str">
        <f>IF(INT((_xlfn.COUNTIFS($E$2:E130,E130,$C$2:C130,C130)-1)/3)+1&gt;G130,"",E130&amp;" "&amp;INT((_xlfn.COUNTIFS($E$2:E130,E130,$C$2:C130,C130)-1)/3)+1)</f>
        <v>CMO 1</v>
      </c>
    </row>
    <row r="131" spans="1:8" ht="18.75">
      <c r="A131" s="16">
        <v>5</v>
      </c>
      <c r="B131" s="22" t="s">
        <v>155</v>
      </c>
      <c r="C131" s="17" t="s">
        <v>5</v>
      </c>
      <c r="D131" s="18">
        <v>38271</v>
      </c>
      <c r="E131" s="19" t="s">
        <v>12</v>
      </c>
      <c r="F131" s="19" t="s">
        <v>24</v>
      </c>
      <c r="G131" s="69">
        <f aca="true" t="shared" si="2" ref="G131:G194">INT(MIN(_xlfn.COUNTIFS(E$1:E$65536,E131,C$1:C$65536,"M"),_xlfn.COUNTIFS(E$1:E$65536,E131,C$1:C$65536,"F"))/3)</f>
        <v>3</v>
      </c>
      <c r="H131" s="69" t="str">
        <f>IF(INT((_xlfn.COUNTIFS($E$2:E131,E131,$C$2:C131,C131)-1)/3)+1&gt;G131,"",E131&amp;" "&amp;INT((_xlfn.COUNTIFS($E$2:E131,E131,$C$2:C131,C131)-1)/3)+1)</f>
        <v>STL 1</v>
      </c>
    </row>
    <row r="132" spans="1:8" ht="18.75">
      <c r="A132" s="16">
        <v>6</v>
      </c>
      <c r="B132" s="22" t="s">
        <v>156</v>
      </c>
      <c r="C132" s="17" t="s">
        <v>5</v>
      </c>
      <c r="D132" s="18">
        <v>38196</v>
      </c>
      <c r="E132" s="19" t="s">
        <v>14</v>
      </c>
      <c r="F132" s="19" t="s">
        <v>24</v>
      </c>
      <c r="G132" s="69">
        <f t="shared" si="2"/>
        <v>2</v>
      </c>
      <c r="H132" s="69" t="str">
        <f>IF(INT((_xlfn.COUNTIFS($E$2:E132,E132,$C$2:C132,C132)-1)/3)+1&gt;G132,"",E132&amp;" "&amp;INT((_xlfn.COUNTIFS($E$2:E132,E132,$C$2:C132,C132)-1)/3)+1)</f>
        <v>STT 1</v>
      </c>
    </row>
    <row r="133" spans="1:8" ht="18.75">
      <c r="A133" s="16">
        <v>7</v>
      </c>
      <c r="B133" s="22" t="s">
        <v>157</v>
      </c>
      <c r="C133" s="17" t="s">
        <v>5</v>
      </c>
      <c r="D133" s="18">
        <v>38133</v>
      </c>
      <c r="E133" s="19" t="s">
        <v>31</v>
      </c>
      <c r="F133" s="19" t="s">
        <v>24</v>
      </c>
      <c r="G133" s="69">
        <f t="shared" si="2"/>
        <v>2</v>
      </c>
      <c r="H133" s="69" t="str">
        <f>IF(INT((_xlfn.COUNTIFS($E$2:E133,E133,$C$2:C133,C133)-1)/3)+1&gt;G133,"",E133&amp;" "&amp;INT((_xlfn.COUNTIFS($E$2:E133,E133,$C$2:C133,C133)-1)/3)+1)</f>
        <v>MAG 1</v>
      </c>
    </row>
    <row r="134" spans="1:8" ht="18.75">
      <c r="A134" s="16">
        <v>8</v>
      </c>
      <c r="B134" s="22" t="s">
        <v>47</v>
      </c>
      <c r="C134" s="17" t="s">
        <v>5</v>
      </c>
      <c r="D134" s="18">
        <v>38116</v>
      </c>
      <c r="E134" s="19" t="s">
        <v>16</v>
      </c>
      <c r="F134" s="19" t="s">
        <v>24</v>
      </c>
      <c r="G134" s="69">
        <f t="shared" si="2"/>
        <v>2</v>
      </c>
      <c r="H134" s="69" t="str">
        <f>IF(INT((_xlfn.COUNTIFS($E$2:E134,E134,$C$2:C134,C134)-1)/3)+1&gt;G134,"",E134&amp;" "&amp;INT((_xlfn.COUNTIFS($E$2:E134,E134,$C$2:C134,C134)-1)/3)+1)</f>
        <v>THO 1</v>
      </c>
    </row>
    <row r="135" spans="1:8" ht="18.75">
      <c r="A135" s="16">
        <v>9</v>
      </c>
      <c r="B135" s="22" t="s">
        <v>158</v>
      </c>
      <c r="C135" s="17" t="s">
        <v>5</v>
      </c>
      <c r="D135" s="18">
        <v>38041</v>
      </c>
      <c r="E135" s="19" t="s">
        <v>28</v>
      </c>
      <c r="F135" s="19" t="s">
        <v>24</v>
      </c>
      <c r="G135" s="69">
        <f t="shared" si="2"/>
        <v>2</v>
      </c>
      <c r="H135" s="69" t="str">
        <f>IF(INT((_xlfn.COUNTIFS($E$2:E135,E135,$C$2:C135,C135)-1)/3)+1&gt;G135,"",E135&amp;" "&amp;INT((_xlfn.COUNTIFS($E$2:E135,E135,$C$2:C135,C135)-1)/3)+1)</f>
        <v>MRI 1</v>
      </c>
    </row>
    <row r="136" spans="1:8" ht="18.75">
      <c r="A136" s="16">
        <v>10</v>
      </c>
      <c r="B136" s="22" t="s">
        <v>159</v>
      </c>
      <c r="C136" s="17" t="s">
        <v>5</v>
      </c>
      <c r="D136" s="18">
        <v>38070</v>
      </c>
      <c r="E136" s="19" t="s">
        <v>31</v>
      </c>
      <c r="F136" s="19" t="s">
        <v>24</v>
      </c>
      <c r="G136" s="69">
        <f t="shared" si="2"/>
        <v>2</v>
      </c>
      <c r="H136" s="69" t="str">
        <f>IF(INT((_xlfn.COUNTIFS($E$2:E136,E136,$C$2:C136,C136)-1)/3)+1&gt;G136,"",E136&amp;" "&amp;INT((_xlfn.COUNTIFS($E$2:E136,E136,$C$2:C136,C136)-1)/3)+1)</f>
        <v>MAG 1</v>
      </c>
    </row>
    <row r="137" spans="1:8" ht="18.75">
      <c r="A137" s="16">
        <v>11</v>
      </c>
      <c r="B137" s="22" t="s">
        <v>140</v>
      </c>
      <c r="C137" s="17" t="s">
        <v>5</v>
      </c>
      <c r="D137" s="18">
        <v>38151</v>
      </c>
      <c r="E137" s="19" t="s">
        <v>25</v>
      </c>
      <c r="F137" s="19" t="s">
        <v>24</v>
      </c>
      <c r="G137" s="69">
        <f t="shared" si="2"/>
        <v>3</v>
      </c>
      <c r="H137" s="69" t="str">
        <f>IF(INT((_xlfn.COUNTIFS($E$2:E137,E137,$C$2:C137,C137)-1)/3)+1&gt;G137,"",E137&amp;" "&amp;INT((_xlfn.COUNTIFS($E$2:E137,E137,$C$2:C137,C137)-1)/3)+1)</f>
        <v>CMO 1</v>
      </c>
    </row>
    <row r="138" spans="1:8" ht="18.75">
      <c r="A138" s="16">
        <v>12</v>
      </c>
      <c r="B138" s="22" t="s">
        <v>160</v>
      </c>
      <c r="C138" s="17" t="s">
        <v>5</v>
      </c>
      <c r="D138" s="18">
        <v>37993</v>
      </c>
      <c r="E138" s="19" t="s">
        <v>31</v>
      </c>
      <c r="F138" s="19" t="s">
        <v>24</v>
      </c>
      <c r="G138" s="69">
        <f t="shared" si="2"/>
        <v>2</v>
      </c>
      <c r="H138" s="69" t="str">
        <f>IF(INT((_xlfn.COUNTIFS($E$2:E138,E138,$C$2:C138,C138)-1)/3)+1&gt;G138,"",E138&amp;" "&amp;INT((_xlfn.COUNTIFS($E$2:E138,E138,$C$2:C138,C138)-1)/3)+1)</f>
        <v>MAG 1</v>
      </c>
    </row>
    <row r="139" spans="1:8" ht="18.75">
      <c r="A139" s="16">
        <v>13</v>
      </c>
      <c r="B139" s="22" t="s">
        <v>161</v>
      </c>
      <c r="C139" s="17" t="s">
        <v>5</v>
      </c>
      <c r="D139" s="18">
        <v>38143</v>
      </c>
      <c r="E139" s="19" t="s">
        <v>27</v>
      </c>
      <c r="F139" s="19" t="s">
        <v>24</v>
      </c>
      <c r="G139" s="69">
        <f t="shared" si="2"/>
        <v>3</v>
      </c>
      <c r="H139" s="69" t="str">
        <f>IF(INT((_xlfn.COUNTIFS($E$2:E139,E139,$C$2:C139,C139)-1)/3)+1&gt;G139,"",E139&amp;" "&amp;INT((_xlfn.COUNTIFS($E$2:E139,E139,$C$2:C139,C139)-1)/3)+1)</f>
        <v>BAI 1</v>
      </c>
    </row>
    <row r="140" spans="1:8" ht="18.75">
      <c r="A140" s="16">
        <v>14</v>
      </c>
      <c r="B140" s="22" t="s">
        <v>162</v>
      </c>
      <c r="C140" s="17" t="s">
        <v>5</v>
      </c>
      <c r="D140" s="18">
        <v>38252</v>
      </c>
      <c r="E140" s="19" t="s">
        <v>27</v>
      </c>
      <c r="F140" s="19" t="s">
        <v>24</v>
      </c>
      <c r="G140" s="69">
        <f t="shared" si="2"/>
        <v>3</v>
      </c>
      <c r="H140" s="69" t="str">
        <f>IF(INT((_xlfn.COUNTIFS($E$2:E140,E140,$C$2:C140,C140)-1)/3)+1&gt;G140,"",E140&amp;" "&amp;INT((_xlfn.COUNTIFS($E$2:E140,E140,$C$2:C140,C140)-1)/3)+1)</f>
        <v>BAI 1</v>
      </c>
    </row>
    <row r="141" spans="1:8" ht="18.75">
      <c r="A141" s="16">
        <v>15</v>
      </c>
      <c r="B141" s="22" t="s">
        <v>163</v>
      </c>
      <c r="C141" s="17" t="s">
        <v>5</v>
      </c>
      <c r="D141" s="18">
        <v>38337</v>
      </c>
      <c r="E141" s="19" t="s">
        <v>28</v>
      </c>
      <c r="F141" s="19" t="s">
        <v>24</v>
      </c>
      <c r="G141" s="69">
        <f t="shared" si="2"/>
        <v>2</v>
      </c>
      <c r="H141" s="69" t="str">
        <f>IF(INT((_xlfn.COUNTIFS($E$2:E141,E141,$C$2:C141,C141)-1)/3)+1&gt;G141,"",E141&amp;" "&amp;INT((_xlfn.COUNTIFS($E$2:E141,E141,$C$2:C141,C141)-1)/3)+1)</f>
        <v>MRI 1</v>
      </c>
    </row>
    <row r="142" spans="1:8" ht="18.75">
      <c r="A142" s="16">
        <v>16</v>
      </c>
      <c r="B142" s="22" t="s">
        <v>164</v>
      </c>
      <c r="C142" s="17" t="s">
        <v>5</v>
      </c>
      <c r="D142" s="18">
        <v>38029</v>
      </c>
      <c r="E142" s="19" t="s">
        <v>12</v>
      </c>
      <c r="F142" s="19" t="s">
        <v>24</v>
      </c>
      <c r="G142" s="69">
        <f t="shared" si="2"/>
        <v>3</v>
      </c>
      <c r="H142" s="69" t="str">
        <f>IF(INT((_xlfn.COUNTIFS($E$2:E142,E142,$C$2:C142,C142)-1)/3)+1&gt;G142,"",E142&amp;" "&amp;INT((_xlfn.COUNTIFS($E$2:E142,E142,$C$2:C142,C142)-1)/3)+1)</f>
        <v>STL 1</v>
      </c>
    </row>
    <row r="143" spans="1:8" ht="18.75">
      <c r="A143" s="16">
        <v>17</v>
      </c>
      <c r="B143" s="22" t="s">
        <v>165</v>
      </c>
      <c r="C143" s="17" t="s">
        <v>5</v>
      </c>
      <c r="D143" s="18">
        <v>38119</v>
      </c>
      <c r="E143" s="19" t="s">
        <v>14</v>
      </c>
      <c r="F143" s="19" t="s">
        <v>24</v>
      </c>
      <c r="G143" s="69">
        <f t="shared" si="2"/>
        <v>2</v>
      </c>
      <c r="H143" s="69" t="str">
        <f>IF(INT((_xlfn.COUNTIFS($E$2:E143,E143,$C$2:C143,C143)-1)/3)+1&gt;G143,"",E143&amp;" "&amp;INT((_xlfn.COUNTIFS($E$2:E143,E143,$C$2:C143,C143)-1)/3)+1)</f>
        <v>STT 1</v>
      </c>
    </row>
    <row r="144" spans="1:8" ht="18.75">
      <c r="A144" s="16">
        <v>18</v>
      </c>
      <c r="B144" s="22" t="s">
        <v>166</v>
      </c>
      <c r="C144" s="17" t="s">
        <v>5</v>
      </c>
      <c r="D144" s="18"/>
      <c r="E144" s="19" t="s">
        <v>18</v>
      </c>
      <c r="F144" s="19" t="s">
        <v>24</v>
      </c>
      <c r="G144" s="69">
        <f t="shared" si="2"/>
        <v>4</v>
      </c>
      <c r="H144" s="69" t="str">
        <f>IF(INT((_xlfn.COUNTIFS($E$2:E144,E144,$C$2:C144,C144)-1)/3)+1&gt;G144,"",E144&amp;" "&amp;INT((_xlfn.COUNTIFS($E$2:E144,E144,$C$2:C144,C144)-1)/3)+1)</f>
        <v>VCH 1</v>
      </c>
    </row>
    <row r="145" spans="1:8" ht="18.75">
      <c r="A145" s="16">
        <v>19</v>
      </c>
      <c r="B145" s="22" t="s">
        <v>167</v>
      </c>
      <c r="C145" s="17" t="s">
        <v>5</v>
      </c>
      <c r="D145" s="18"/>
      <c r="E145" s="19" t="s">
        <v>32</v>
      </c>
      <c r="F145" s="19" t="s">
        <v>24</v>
      </c>
      <c r="G145" s="69">
        <f t="shared" si="2"/>
        <v>1</v>
      </c>
      <c r="H145" s="69" t="str">
        <f>IF(INT((_xlfn.COUNTIFS($E$2:E145,E145,$C$2:C145,C145)-1)/3)+1&gt;G145,"",E145&amp;" "&amp;INT((_xlfn.COUNTIFS($E$2:E145,E145,$C$2:C145,C145)-1)/3)+1)</f>
        <v>COU 1</v>
      </c>
    </row>
    <row r="146" spans="1:8" ht="18.75">
      <c r="A146" s="16">
        <v>20</v>
      </c>
      <c r="B146" s="22" t="s">
        <v>168</v>
      </c>
      <c r="C146" s="17" t="s">
        <v>5</v>
      </c>
      <c r="D146" s="18">
        <v>38238</v>
      </c>
      <c r="E146" s="19" t="s">
        <v>16</v>
      </c>
      <c r="F146" s="19" t="s">
        <v>24</v>
      </c>
      <c r="G146" s="69">
        <f t="shared" si="2"/>
        <v>2</v>
      </c>
      <c r="H146" s="69" t="str">
        <f>IF(INT((_xlfn.COUNTIFS($E$2:E146,E146,$C$2:C146,C146)-1)/3)+1&gt;G146,"",E146&amp;" "&amp;INT((_xlfn.COUNTIFS($E$2:E146,E146,$C$2:C146,C146)-1)/3)+1)</f>
        <v>THO 1</v>
      </c>
    </row>
    <row r="147" spans="1:8" ht="18.75">
      <c r="A147" s="16">
        <v>21</v>
      </c>
      <c r="B147" s="22" t="s">
        <v>169</v>
      </c>
      <c r="C147" s="17" t="s">
        <v>5</v>
      </c>
      <c r="D147" s="18">
        <v>38152</v>
      </c>
      <c r="E147" s="19" t="s">
        <v>26</v>
      </c>
      <c r="F147" s="19" t="s">
        <v>24</v>
      </c>
      <c r="G147" s="69">
        <f t="shared" si="2"/>
        <v>1</v>
      </c>
      <c r="H147" s="69" t="str">
        <f>IF(INT((_xlfn.COUNTIFS($E$2:E147,E147,$C$2:C147,C147)-1)/3)+1&gt;G147,"",E147&amp;" "&amp;INT((_xlfn.COUNTIFS($E$2:E147,E147,$C$2:C147,C147)-1)/3)+1)</f>
        <v>MON 1</v>
      </c>
    </row>
    <row r="148" spans="1:8" ht="18.75">
      <c r="A148" s="16">
        <v>22</v>
      </c>
      <c r="B148" s="22" t="s">
        <v>170</v>
      </c>
      <c r="C148" s="17" t="s">
        <v>5</v>
      </c>
      <c r="D148" s="18">
        <v>38104</v>
      </c>
      <c r="E148" s="19" t="s">
        <v>31</v>
      </c>
      <c r="F148" s="19" t="s">
        <v>24</v>
      </c>
      <c r="G148" s="69">
        <f t="shared" si="2"/>
        <v>2</v>
      </c>
      <c r="H148" s="69" t="str">
        <f>IF(INT((_xlfn.COUNTIFS($E$2:E148,E148,$C$2:C148,C148)-1)/3)+1&gt;G148,"",E148&amp;" "&amp;INT((_xlfn.COUNTIFS($E$2:E148,E148,$C$2:C148,C148)-1)/3)+1)</f>
        <v>MAG 2</v>
      </c>
    </row>
    <row r="149" spans="1:8" ht="18.75">
      <c r="A149" s="16">
        <v>23</v>
      </c>
      <c r="B149" s="22" t="s">
        <v>171</v>
      </c>
      <c r="C149" s="17" t="s">
        <v>5</v>
      </c>
      <c r="D149" s="18">
        <v>38122</v>
      </c>
      <c r="E149" s="19" t="s">
        <v>31</v>
      </c>
      <c r="F149" s="19" t="s">
        <v>24</v>
      </c>
      <c r="G149" s="69">
        <f t="shared" si="2"/>
        <v>2</v>
      </c>
      <c r="H149" s="69" t="str">
        <f>IF(INT((_xlfn.COUNTIFS($E$2:E149,E149,$C$2:C149,C149)-1)/3)+1&gt;G149,"",E149&amp;" "&amp;INT((_xlfn.COUNTIFS($E$2:E149,E149,$C$2:C149,C149)-1)/3)+1)</f>
        <v>MAG 2</v>
      </c>
    </row>
    <row r="150" spans="1:8" ht="18.75">
      <c r="A150" s="16">
        <v>24</v>
      </c>
      <c r="B150" s="22" t="s">
        <v>172</v>
      </c>
      <c r="C150" s="17" t="s">
        <v>5</v>
      </c>
      <c r="D150" s="18">
        <v>38004</v>
      </c>
      <c r="E150" s="19" t="s">
        <v>12</v>
      </c>
      <c r="F150" s="19" t="s">
        <v>24</v>
      </c>
      <c r="G150" s="69">
        <f t="shared" si="2"/>
        <v>3</v>
      </c>
      <c r="H150" s="69" t="str">
        <f>IF(INT((_xlfn.COUNTIFS($E$2:E150,E150,$C$2:C150,C150)-1)/3)+1&gt;G150,"",E150&amp;" "&amp;INT((_xlfn.COUNTIFS($E$2:E150,E150,$C$2:C150,C150)-1)/3)+1)</f>
        <v>STL 2</v>
      </c>
    </row>
    <row r="151" spans="1:8" ht="18.75">
      <c r="A151" s="16">
        <v>25</v>
      </c>
      <c r="B151" s="22" t="s">
        <v>72</v>
      </c>
      <c r="C151" s="17" t="s">
        <v>5</v>
      </c>
      <c r="D151" s="18">
        <v>38223</v>
      </c>
      <c r="E151" s="19" t="s">
        <v>25</v>
      </c>
      <c r="F151" s="19" t="s">
        <v>24</v>
      </c>
      <c r="G151" s="69">
        <f t="shared" si="2"/>
        <v>3</v>
      </c>
      <c r="H151" s="69" t="str">
        <f>IF(INT((_xlfn.COUNTIFS($E$2:E151,E151,$C$2:C151,C151)-1)/3)+1&gt;G151,"",E151&amp;" "&amp;INT((_xlfn.COUNTIFS($E$2:E151,E151,$C$2:C151,C151)-1)/3)+1)</f>
        <v>CMO 1</v>
      </c>
    </row>
    <row r="152" spans="1:8" ht="18.75">
      <c r="A152" s="16">
        <v>26</v>
      </c>
      <c r="B152" s="22" t="s">
        <v>173</v>
      </c>
      <c r="C152" s="17" t="s">
        <v>5</v>
      </c>
      <c r="D152" s="18">
        <v>38255</v>
      </c>
      <c r="E152" s="19" t="s">
        <v>12</v>
      </c>
      <c r="F152" s="19" t="s">
        <v>24</v>
      </c>
      <c r="G152" s="69">
        <f t="shared" si="2"/>
        <v>3</v>
      </c>
      <c r="H152" s="69" t="str">
        <f>IF(INT((_xlfn.COUNTIFS($E$2:E152,E152,$C$2:C152,C152)-1)/3)+1&gt;G152,"",E152&amp;" "&amp;INT((_xlfn.COUNTIFS($E$2:E152,E152,$C$2:C152,C152)-1)/3)+1)</f>
        <v>STL 2</v>
      </c>
    </row>
    <row r="153" spans="1:8" ht="18.75">
      <c r="A153" s="16">
        <v>27</v>
      </c>
      <c r="B153" s="22" t="s">
        <v>174</v>
      </c>
      <c r="C153" s="17" t="s">
        <v>5</v>
      </c>
      <c r="D153" s="18">
        <v>38060</v>
      </c>
      <c r="E153" s="19" t="s">
        <v>25</v>
      </c>
      <c r="F153" s="19" t="s">
        <v>24</v>
      </c>
      <c r="G153" s="69">
        <f t="shared" si="2"/>
        <v>3</v>
      </c>
      <c r="H153" s="69" t="str">
        <f>IF(INT((_xlfn.COUNTIFS($E$2:E153,E153,$C$2:C153,C153)-1)/3)+1&gt;G153,"",E153&amp;" "&amp;INT((_xlfn.COUNTIFS($E$2:E153,E153,$C$2:C153,C153)-1)/3)+1)</f>
        <v>CMO 2</v>
      </c>
    </row>
    <row r="154" spans="1:8" ht="18.75">
      <c r="A154" s="16">
        <v>28</v>
      </c>
      <c r="B154" s="22" t="s">
        <v>175</v>
      </c>
      <c r="C154" s="17" t="s">
        <v>5</v>
      </c>
      <c r="D154" s="18">
        <v>38049</v>
      </c>
      <c r="E154" s="19" t="s">
        <v>18</v>
      </c>
      <c r="F154" s="19" t="s">
        <v>24</v>
      </c>
      <c r="G154" s="69">
        <f t="shared" si="2"/>
        <v>4</v>
      </c>
      <c r="H154" s="69" t="str">
        <f>IF(INT((_xlfn.COUNTIFS($E$2:E154,E154,$C$2:C154,C154)-1)/3)+1&gt;G154,"",E154&amp;" "&amp;INT((_xlfn.COUNTIFS($E$2:E154,E154,$C$2:C154,C154)-1)/3)+1)</f>
        <v>VCH 1</v>
      </c>
    </row>
    <row r="155" spans="1:8" ht="18.75">
      <c r="A155" s="16">
        <v>29</v>
      </c>
      <c r="B155" s="22" t="s">
        <v>176</v>
      </c>
      <c r="C155" s="17" t="s">
        <v>5</v>
      </c>
      <c r="D155" s="18"/>
      <c r="E155" s="19" t="s">
        <v>18</v>
      </c>
      <c r="F155" s="19" t="s">
        <v>24</v>
      </c>
      <c r="G155" s="69">
        <f t="shared" si="2"/>
        <v>4</v>
      </c>
      <c r="H155" s="69" t="str">
        <f>IF(INT((_xlfn.COUNTIFS($E$2:E155,E155,$C$2:C155,C155)-1)/3)+1&gt;G155,"",E155&amp;" "&amp;INT((_xlfn.COUNTIFS($E$2:E155,E155,$C$2:C155,C155)-1)/3)+1)</f>
        <v>VCH 2</v>
      </c>
    </row>
    <row r="156" spans="1:8" ht="18.75">
      <c r="A156" s="16">
        <v>30</v>
      </c>
      <c r="B156" s="22" t="s">
        <v>177</v>
      </c>
      <c r="C156" s="17" t="s">
        <v>5</v>
      </c>
      <c r="D156" s="18">
        <v>38018</v>
      </c>
      <c r="E156" s="19" t="s">
        <v>10</v>
      </c>
      <c r="F156" s="19" t="s">
        <v>24</v>
      </c>
      <c r="G156" s="69">
        <f t="shared" si="2"/>
        <v>1</v>
      </c>
      <c r="H156" s="69" t="str">
        <f>IF(INT((_xlfn.COUNTIFS($E$2:E156,E156,$C$2:C156,C156)-1)/3)+1&gt;G156,"",E156&amp;" "&amp;INT((_xlfn.COUNTIFS($E$2:E156,E156,$C$2:C156,C156)-1)/3)+1)</f>
        <v>SER 1</v>
      </c>
    </row>
    <row r="157" spans="1:8" ht="18.75">
      <c r="A157" s="16">
        <v>31</v>
      </c>
      <c r="B157" s="22" t="s">
        <v>95</v>
      </c>
      <c r="C157" s="17" t="s">
        <v>5</v>
      </c>
      <c r="D157" s="18">
        <v>38111</v>
      </c>
      <c r="E157" s="19" t="s">
        <v>16</v>
      </c>
      <c r="F157" s="19" t="s">
        <v>24</v>
      </c>
      <c r="G157" s="69">
        <f t="shared" si="2"/>
        <v>2</v>
      </c>
      <c r="H157" s="69" t="str">
        <f>IF(INT((_xlfn.COUNTIFS($E$2:E157,E157,$C$2:C157,C157)-1)/3)+1&gt;G157,"",E157&amp;" "&amp;INT((_xlfn.COUNTIFS($E$2:E157,E157,$C$2:C157,C157)-1)/3)+1)</f>
        <v>THO 1</v>
      </c>
    </row>
    <row r="158" spans="1:8" ht="18.75">
      <c r="A158" s="16">
        <v>32</v>
      </c>
      <c r="B158" s="22" t="s">
        <v>178</v>
      </c>
      <c r="C158" s="17" t="s">
        <v>5</v>
      </c>
      <c r="D158" s="18">
        <v>38240</v>
      </c>
      <c r="E158" s="19" t="s">
        <v>16</v>
      </c>
      <c r="F158" s="19" t="s">
        <v>24</v>
      </c>
      <c r="G158" s="69">
        <f t="shared" si="2"/>
        <v>2</v>
      </c>
      <c r="H158" s="69" t="str">
        <f>IF(INT((_xlfn.COUNTIFS($E$2:E158,E158,$C$2:C158,C158)-1)/3)+1&gt;G158,"",E158&amp;" "&amp;INT((_xlfn.COUNTIFS($E$2:E158,E158,$C$2:C158,C158)-1)/3)+1)</f>
        <v>THO 2</v>
      </c>
    </row>
    <row r="159" spans="1:8" ht="18.75">
      <c r="A159" s="16">
        <v>33</v>
      </c>
      <c r="B159" s="22" t="s">
        <v>179</v>
      </c>
      <c r="C159" s="17" t="s">
        <v>5</v>
      </c>
      <c r="D159" s="18">
        <v>38339</v>
      </c>
      <c r="E159" s="19" t="s">
        <v>16</v>
      </c>
      <c r="F159" s="19" t="s">
        <v>24</v>
      </c>
      <c r="G159" s="69">
        <f t="shared" si="2"/>
        <v>2</v>
      </c>
      <c r="H159" s="69" t="str">
        <f>IF(INT((_xlfn.COUNTIFS($E$2:E159,E159,$C$2:C159,C159)-1)/3)+1&gt;G159,"",E159&amp;" "&amp;INT((_xlfn.COUNTIFS($E$2:E159,E159,$C$2:C159,C159)-1)/3)+1)</f>
        <v>THO 2</v>
      </c>
    </row>
    <row r="160" spans="1:8" ht="18.75">
      <c r="A160" s="16">
        <v>34</v>
      </c>
      <c r="B160" s="22" t="s">
        <v>180</v>
      </c>
      <c r="C160" s="17" t="s">
        <v>5</v>
      </c>
      <c r="D160" s="18">
        <v>38338</v>
      </c>
      <c r="E160" s="19" t="s">
        <v>16</v>
      </c>
      <c r="F160" s="19" t="s">
        <v>24</v>
      </c>
      <c r="G160" s="69">
        <f t="shared" si="2"/>
        <v>2</v>
      </c>
      <c r="H160" s="69" t="str">
        <f>IF(INT((_xlfn.COUNTIFS($E$2:E160,E160,$C$2:C160,C160)-1)/3)+1&gt;G160,"",E160&amp;" "&amp;INT((_xlfn.COUNTIFS($E$2:E160,E160,$C$2:C160,C160)-1)/3)+1)</f>
        <v>THO 2</v>
      </c>
    </row>
    <row r="161" spans="1:8" ht="18.75">
      <c r="A161" s="16">
        <v>35</v>
      </c>
      <c r="B161" s="22" t="s">
        <v>181</v>
      </c>
      <c r="C161" s="17" t="s">
        <v>5</v>
      </c>
      <c r="D161" s="18">
        <v>38297</v>
      </c>
      <c r="E161" s="19" t="s">
        <v>28</v>
      </c>
      <c r="F161" s="19" t="s">
        <v>24</v>
      </c>
      <c r="G161" s="69">
        <f t="shared" si="2"/>
        <v>2</v>
      </c>
      <c r="H161" s="69" t="str">
        <f>IF(INT((_xlfn.COUNTIFS($E$2:E161,E161,$C$2:C161,C161)-1)/3)+1&gt;G161,"",E161&amp;" "&amp;INT((_xlfn.COUNTIFS($E$2:E161,E161,$C$2:C161,C161)-1)/3)+1)</f>
        <v>MRI 1</v>
      </c>
    </row>
    <row r="162" spans="1:8" ht="18.75">
      <c r="A162" s="16">
        <v>36</v>
      </c>
      <c r="B162" s="22" t="s">
        <v>182</v>
      </c>
      <c r="C162" s="17" t="s">
        <v>5</v>
      </c>
      <c r="D162" s="18">
        <v>38039</v>
      </c>
      <c r="E162" s="19" t="s">
        <v>28</v>
      </c>
      <c r="F162" s="19" t="s">
        <v>24</v>
      </c>
      <c r="G162" s="69">
        <f t="shared" si="2"/>
        <v>2</v>
      </c>
      <c r="H162" s="69" t="str">
        <f>IF(INT((_xlfn.COUNTIFS($E$2:E162,E162,$C$2:C162,C162)-1)/3)+1&gt;G162,"",E162&amp;" "&amp;INT((_xlfn.COUNTIFS($E$2:E162,E162,$C$2:C162,C162)-1)/3)+1)</f>
        <v>MRI 2</v>
      </c>
    </row>
    <row r="163" spans="1:8" ht="18.75">
      <c r="A163" s="16">
        <v>37</v>
      </c>
      <c r="B163" s="22" t="s">
        <v>183</v>
      </c>
      <c r="C163" s="17" t="s">
        <v>5</v>
      </c>
      <c r="D163" s="18">
        <v>38078</v>
      </c>
      <c r="E163" s="19" t="s">
        <v>31</v>
      </c>
      <c r="F163" s="19" t="s">
        <v>24</v>
      </c>
      <c r="G163" s="69">
        <f t="shared" si="2"/>
        <v>2</v>
      </c>
      <c r="H163" s="69" t="str">
        <f>IF(INT((_xlfn.COUNTIFS($E$2:E163,E163,$C$2:C163,C163)-1)/3)+1&gt;G163,"",E163&amp;" "&amp;INT((_xlfn.COUNTIFS($E$2:E163,E163,$C$2:C163,C163)-1)/3)+1)</f>
        <v>MAG 2</v>
      </c>
    </row>
    <row r="164" spans="1:8" ht="18.75">
      <c r="A164" s="16">
        <v>38</v>
      </c>
      <c r="B164" s="22" t="s">
        <v>184</v>
      </c>
      <c r="C164" s="17" t="s">
        <v>5</v>
      </c>
      <c r="D164" s="18">
        <v>38329</v>
      </c>
      <c r="E164" s="19" t="s">
        <v>16</v>
      </c>
      <c r="F164" s="19" t="s">
        <v>24</v>
      </c>
      <c r="G164" s="69">
        <f t="shared" si="2"/>
        <v>2</v>
      </c>
      <c r="H164" s="69">
        <f>IF(INT((_xlfn.COUNTIFS($E$2:E164,E164,$C$2:C164,C164)-1)/3)+1&gt;G164,"",E164&amp;" "&amp;INT((_xlfn.COUNTIFS($E$2:E164,E164,$C$2:C164,C164)-1)/3)+1)</f>
      </c>
    </row>
    <row r="165" spans="1:8" ht="18.75">
      <c r="A165" s="16">
        <v>39</v>
      </c>
      <c r="B165" s="22" t="s">
        <v>185</v>
      </c>
      <c r="C165" s="17" t="s">
        <v>5</v>
      </c>
      <c r="D165" s="18">
        <v>38296</v>
      </c>
      <c r="E165" s="19" t="s">
        <v>12</v>
      </c>
      <c r="F165" s="19" t="s">
        <v>24</v>
      </c>
      <c r="G165" s="69">
        <f t="shared" si="2"/>
        <v>3</v>
      </c>
      <c r="H165" s="69" t="str">
        <f>IF(INT((_xlfn.COUNTIFS($E$2:E165,E165,$C$2:C165,C165)-1)/3)+1&gt;G165,"",E165&amp;" "&amp;INT((_xlfn.COUNTIFS($E$2:E165,E165,$C$2:C165,C165)-1)/3)+1)</f>
        <v>STL 2</v>
      </c>
    </row>
    <row r="166" spans="1:8" ht="18.75">
      <c r="A166" s="16">
        <v>40</v>
      </c>
      <c r="B166" s="22" t="s">
        <v>186</v>
      </c>
      <c r="C166" s="17" t="s">
        <v>5</v>
      </c>
      <c r="D166" s="18">
        <v>37994</v>
      </c>
      <c r="E166" s="19" t="s">
        <v>31</v>
      </c>
      <c r="F166" s="19" t="s">
        <v>24</v>
      </c>
      <c r="G166" s="69">
        <f t="shared" si="2"/>
        <v>2</v>
      </c>
      <c r="H166" s="69">
        <f>IF(INT((_xlfn.COUNTIFS($E$2:E166,E166,$C$2:C166,C166)-1)/3)+1&gt;G166,"",E166&amp;" "&amp;INT((_xlfn.COUNTIFS($E$2:E166,E166,$C$2:C166,C166)-1)/3)+1)</f>
      </c>
    </row>
    <row r="167" spans="1:8" ht="18.75">
      <c r="A167" s="16">
        <v>41</v>
      </c>
      <c r="B167" s="22" t="s">
        <v>187</v>
      </c>
      <c r="C167" s="17" t="s">
        <v>5</v>
      </c>
      <c r="D167" s="18">
        <v>38005</v>
      </c>
      <c r="E167" s="19" t="s">
        <v>16</v>
      </c>
      <c r="F167" s="19" t="s">
        <v>24</v>
      </c>
      <c r="G167" s="69">
        <f t="shared" si="2"/>
        <v>2</v>
      </c>
      <c r="H167" s="69">
        <f>IF(INT((_xlfn.COUNTIFS($E$2:E167,E167,$C$2:C167,C167)-1)/3)+1&gt;G167,"",E167&amp;" "&amp;INT((_xlfn.COUNTIFS($E$2:E167,E167,$C$2:C167,C167)-1)/3)+1)</f>
      </c>
    </row>
    <row r="168" spans="1:8" ht="18.75">
      <c r="A168" s="16">
        <v>42</v>
      </c>
      <c r="B168" s="22" t="s">
        <v>188</v>
      </c>
      <c r="C168" s="17" t="s">
        <v>5</v>
      </c>
      <c r="D168" s="18">
        <v>38327</v>
      </c>
      <c r="E168" s="19" t="s">
        <v>28</v>
      </c>
      <c r="F168" s="19" t="s">
        <v>24</v>
      </c>
      <c r="G168" s="69">
        <f t="shared" si="2"/>
        <v>2</v>
      </c>
      <c r="H168" s="69" t="str">
        <f>IF(INT((_xlfn.COUNTIFS($E$2:E168,E168,$C$2:C168,C168)-1)/3)+1&gt;G168,"",E168&amp;" "&amp;INT((_xlfn.COUNTIFS($E$2:E168,E168,$C$2:C168,C168)-1)/3)+1)</f>
        <v>MRI 2</v>
      </c>
    </row>
    <row r="169" spans="1:8" ht="18.75">
      <c r="A169" s="16">
        <v>43</v>
      </c>
      <c r="B169" s="22" t="s">
        <v>189</v>
      </c>
      <c r="C169" s="17" t="s">
        <v>5</v>
      </c>
      <c r="D169" s="18">
        <v>38307</v>
      </c>
      <c r="E169" s="19" t="s">
        <v>32</v>
      </c>
      <c r="F169" s="19" t="s">
        <v>24</v>
      </c>
      <c r="G169" s="69">
        <f t="shared" si="2"/>
        <v>1</v>
      </c>
      <c r="H169" s="69" t="str">
        <f>IF(INT((_xlfn.COUNTIFS($E$2:E169,E169,$C$2:C169,C169)-1)/3)+1&gt;G169,"",E169&amp;" "&amp;INT((_xlfn.COUNTIFS($E$2:E169,E169,$C$2:C169,C169)-1)/3)+1)</f>
        <v>COU 1</v>
      </c>
    </row>
    <row r="170" spans="1:8" ht="18.75">
      <c r="A170" s="16">
        <v>44</v>
      </c>
      <c r="B170" s="22" t="s">
        <v>190</v>
      </c>
      <c r="C170" s="17" t="s">
        <v>5</v>
      </c>
      <c r="D170" s="18">
        <v>38192</v>
      </c>
      <c r="E170" s="19" t="s">
        <v>25</v>
      </c>
      <c r="F170" s="19" t="s">
        <v>24</v>
      </c>
      <c r="G170" s="69">
        <f t="shared" si="2"/>
        <v>3</v>
      </c>
      <c r="H170" s="69" t="str">
        <f>IF(INT((_xlfn.COUNTIFS($E$2:E170,E170,$C$2:C170,C170)-1)/3)+1&gt;G170,"",E170&amp;" "&amp;INT((_xlfn.COUNTIFS($E$2:E170,E170,$C$2:C170,C170)-1)/3)+1)</f>
        <v>CMO 2</v>
      </c>
    </row>
    <row r="171" spans="1:8" ht="18.75">
      <c r="A171" s="16">
        <v>45</v>
      </c>
      <c r="B171" s="22" t="s">
        <v>191</v>
      </c>
      <c r="C171" s="17" t="s">
        <v>5</v>
      </c>
      <c r="D171" s="18">
        <v>38246</v>
      </c>
      <c r="E171" s="19" t="s">
        <v>12</v>
      </c>
      <c r="F171" s="19" t="s">
        <v>24</v>
      </c>
      <c r="G171" s="69">
        <f t="shared" si="2"/>
        <v>3</v>
      </c>
      <c r="H171" s="69" t="str">
        <f>IF(INT((_xlfn.COUNTIFS($E$2:E171,E171,$C$2:C171,C171)-1)/3)+1&gt;G171,"",E171&amp;" "&amp;INT((_xlfn.COUNTIFS($E$2:E171,E171,$C$2:C171,C171)-1)/3)+1)</f>
        <v>STL 3</v>
      </c>
    </row>
    <row r="172" spans="1:8" ht="18.75">
      <c r="A172" s="16">
        <v>46</v>
      </c>
      <c r="B172" s="22" t="s">
        <v>192</v>
      </c>
      <c r="C172" s="17" t="s">
        <v>5</v>
      </c>
      <c r="D172" s="18">
        <v>38339</v>
      </c>
      <c r="E172" s="19" t="s">
        <v>18</v>
      </c>
      <c r="F172" s="19" t="s">
        <v>24</v>
      </c>
      <c r="G172" s="69">
        <f t="shared" si="2"/>
        <v>4</v>
      </c>
      <c r="H172" s="69" t="str">
        <f>IF(INT((_xlfn.COUNTIFS($E$2:E172,E172,$C$2:C172,C172)-1)/3)+1&gt;G172,"",E172&amp;" "&amp;INT((_xlfn.COUNTIFS($E$2:E172,E172,$C$2:C172,C172)-1)/3)+1)</f>
        <v>VCH 2</v>
      </c>
    </row>
    <row r="173" spans="1:8" ht="18.75">
      <c r="A173" s="16">
        <v>47</v>
      </c>
      <c r="B173" s="22" t="s">
        <v>193</v>
      </c>
      <c r="C173" s="17" t="s">
        <v>5</v>
      </c>
      <c r="D173" s="18">
        <v>38171</v>
      </c>
      <c r="E173" s="19" t="s">
        <v>30</v>
      </c>
      <c r="F173" s="19" t="s">
        <v>24</v>
      </c>
      <c r="G173" s="69">
        <f t="shared" si="2"/>
        <v>1</v>
      </c>
      <c r="H173" s="69" t="str">
        <f>IF(INT((_xlfn.COUNTIFS($E$2:E173,E173,$C$2:C173,C173)-1)/3)+1&gt;G173,"",E173&amp;" "&amp;INT((_xlfn.COUNTIFS($E$2:E173,E173,$C$2:C173,C173)-1)/3)+1)</f>
        <v>4AR 1</v>
      </c>
    </row>
    <row r="174" spans="1:8" ht="18.75">
      <c r="A174" s="16">
        <v>48</v>
      </c>
      <c r="B174" s="22" t="s">
        <v>194</v>
      </c>
      <c r="C174" s="17" t="s">
        <v>5</v>
      </c>
      <c r="D174" s="18">
        <v>38359</v>
      </c>
      <c r="E174" s="19" t="s">
        <v>12</v>
      </c>
      <c r="F174" s="19" t="s">
        <v>24</v>
      </c>
      <c r="G174" s="69">
        <f t="shared" si="2"/>
        <v>3</v>
      </c>
      <c r="H174" s="69" t="str">
        <f>IF(INT((_xlfn.COUNTIFS($E$2:E174,E174,$C$2:C174,C174)-1)/3)+1&gt;G174,"",E174&amp;" "&amp;INT((_xlfn.COUNTIFS($E$2:E174,E174,$C$2:C174,C174)-1)/3)+1)</f>
        <v>STL 3</v>
      </c>
    </row>
    <row r="175" spans="1:8" ht="18.75">
      <c r="A175" s="16">
        <v>49</v>
      </c>
      <c r="B175" s="22" t="s">
        <v>195</v>
      </c>
      <c r="C175" s="17" t="s">
        <v>5</v>
      </c>
      <c r="D175" s="18">
        <v>38317</v>
      </c>
      <c r="E175" s="19" t="s">
        <v>10</v>
      </c>
      <c r="F175" s="19" t="s">
        <v>24</v>
      </c>
      <c r="G175" s="69">
        <f t="shared" si="2"/>
        <v>1</v>
      </c>
      <c r="H175" s="69" t="str">
        <f>IF(INT((_xlfn.COUNTIFS($E$2:E175,E175,$C$2:C175,C175)-1)/3)+1&gt;G175,"",E175&amp;" "&amp;INT((_xlfn.COUNTIFS($E$2:E175,E175,$C$2:C175,C175)-1)/3)+1)</f>
        <v>SER 1</v>
      </c>
    </row>
    <row r="176" spans="1:8" ht="18.75">
      <c r="A176" s="16">
        <v>50</v>
      </c>
      <c r="B176" s="22" t="s">
        <v>196</v>
      </c>
      <c r="C176" s="17" t="s">
        <v>5</v>
      </c>
      <c r="D176" s="18">
        <v>38151</v>
      </c>
      <c r="E176" s="19" t="s">
        <v>28</v>
      </c>
      <c r="F176" s="19" t="s">
        <v>24</v>
      </c>
      <c r="G176" s="69">
        <f t="shared" si="2"/>
        <v>2</v>
      </c>
      <c r="H176" s="69" t="str">
        <f>IF(INT((_xlfn.COUNTIFS($E$2:E176,E176,$C$2:C176,C176)-1)/3)+1&gt;G176,"",E176&amp;" "&amp;INT((_xlfn.COUNTIFS($E$2:E176,E176,$C$2:C176,C176)-1)/3)+1)</f>
        <v>MRI 2</v>
      </c>
    </row>
    <row r="177" spans="1:8" ht="18.75">
      <c r="A177" s="16">
        <v>51</v>
      </c>
      <c r="B177" s="22" t="s">
        <v>197</v>
      </c>
      <c r="C177" s="17" t="s">
        <v>5</v>
      </c>
      <c r="D177" s="18">
        <v>38166</v>
      </c>
      <c r="E177" s="19" t="s">
        <v>27</v>
      </c>
      <c r="F177" s="19" t="s">
        <v>24</v>
      </c>
      <c r="G177" s="69">
        <f t="shared" si="2"/>
        <v>3</v>
      </c>
      <c r="H177" s="69" t="str">
        <f>IF(INT((_xlfn.COUNTIFS($E$2:E177,E177,$C$2:C177,C177)-1)/3)+1&gt;G177,"",E177&amp;" "&amp;INT((_xlfn.COUNTIFS($E$2:E177,E177,$C$2:C177,C177)-1)/3)+1)</f>
        <v>BAI 1</v>
      </c>
    </row>
    <row r="178" spans="1:8" ht="18.75">
      <c r="A178" s="16">
        <v>52</v>
      </c>
      <c r="B178" s="22" t="s">
        <v>198</v>
      </c>
      <c r="C178" s="17" t="s">
        <v>5</v>
      </c>
      <c r="D178" s="18">
        <v>38135</v>
      </c>
      <c r="E178" s="19" t="s">
        <v>16</v>
      </c>
      <c r="F178" s="19" t="s">
        <v>24</v>
      </c>
      <c r="G178" s="69">
        <f t="shared" si="2"/>
        <v>2</v>
      </c>
      <c r="H178" s="69">
        <f>IF(INT((_xlfn.COUNTIFS($E$2:E178,E178,$C$2:C178,C178)-1)/3)+1&gt;G178,"",E178&amp;" "&amp;INT((_xlfn.COUNTIFS($E$2:E178,E178,$C$2:C178,C178)-1)/3)+1)</f>
      </c>
    </row>
    <row r="179" spans="1:8" ht="18.75">
      <c r="A179" s="16">
        <v>53</v>
      </c>
      <c r="B179" s="22" t="s">
        <v>199</v>
      </c>
      <c r="C179" s="17" t="s">
        <v>5</v>
      </c>
      <c r="D179" s="18">
        <v>38011</v>
      </c>
      <c r="E179" s="19" t="s">
        <v>27</v>
      </c>
      <c r="F179" s="19" t="s">
        <v>24</v>
      </c>
      <c r="G179" s="69">
        <f t="shared" si="2"/>
        <v>3</v>
      </c>
      <c r="H179" s="69" t="str">
        <f>IF(INT((_xlfn.COUNTIFS($E$2:E179,E179,$C$2:C179,C179)-1)/3)+1&gt;G179,"",E179&amp;" "&amp;INT((_xlfn.COUNTIFS($E$2:E179,E179,$C$2:C179,C179)-1)/3)+1)</f>
        <v>BAI 2</v>
      </c>
    </row>
    <row r="180" spans="1:8" ht="18.75">
      <c r="A180" s="16">
        <v>54</v>
      </c>
      <c r="B180" s="22" t="s">
        <v>200</v>
      </c>
      <c r="C180" s="17" t="s">
        <v>5</v>
      </c>
      <c r="D180" s="18">
        <v>38322</v>
      </c>
      <c r="E180" s="19" t="s">
        <v>27</v>
      </c>
      <c r="F180" s="19" t="s">
        <v>24</v>
      </c>
      <c r="G180" s="69">
        <f t="shared" si="2"/>
        <v>3</v>
      </c>
      <c r="H180" s="69" t="str">
        <f>IF(INT((_xlfn.COUNTIFS($E$2:E180,E180,$C$2:C180,C180)-1)/3)+1&gt;G180,"",E180&amp;" "&amp;INT((_xlfn.COUNTIFS($E$2:E180,E180,$C$2:C180,C180)-1)/3)+1)</f>
        <v>BAI 2</v>
      </c>
    </row>
    <row r="181" spans="1:8" ht="18.75">
      <c r="A181" s="16">
        <v>55</v>
      </c>
      <c r="B181" s="22" t="s">
        <v>201</v>
      </c>
      <c r="C181" s="17" t="s">
        <v>5</v>
      </c>
      <c r="D181" s="18">
        <v>38209</v>
      </c>
      <c r="E181" s="19" t="s">
        <v>29</v>
      </c>
      <c r="F181" s="19" t="s">
        <v>24</v>
      </c>
      <c r="G181" s="69">
        <f t="shared" si="2"/>
        <v>3</v>
      </c>
      <c r="H181" s="69" t="str">
        <f>IF(INT((_xlfn.COUNTIFS($E$2:E181,E181,$C$2:C181,C181)-1)/3)+1&gt;G181,"",E181&amp;" "&amp;INT((_xlfn.COUNTIFS($E$2:E181,E181,$C$2:C181,C181)-1)/3)+1)</f>
        <v>AFR 1</v>
      </c>
    </row>
    <row r="182" spans="1:8" ht="18.75">
      <c r="A182" s="16">
        <v>56</v>
      </c>
      <c r="B182" s="22" t="s">
        <v>202</v>
      </c>
      <c r="C182" s="17" t="s">
        <v>5</v>
      </c>
      <c r="D182" s="18">
        <v>38014</v>
      </c>
      <c r="E182" s="19" t="s">
        <v>29</v>
      </c>
      <c r="F182" s="19" t="s">
        <v>24</v>
      </c>
      <c r="G182" s="69">
        <f t="shared" si="2"/>
        <v>3</v>
      </c>
      <c r="H182" s="69" t="str">
        <f>IF(INT((_xlfn.COUNTIFS($E$2:E182,E182,$C$2:C182,C182)-1)/3)+1&gt;G182,"",E182&amp;" "&amp;INT((_xlfn.COUNTIFS($E$2:E182,E182,$C$2:C182,C182)-1)/3)+1)</f>
        <v>AFR 1</v>
      </c>
    </row>
    <row r="183" spans="1:8" ht="18.75">
      <c r="A183" s="16">
        <v>57</v>
      </c>
      <c r="B183" s="22" t="s">
        <v>203</v>
      </c>
      <c r="C183" s="17" t="s">
        <v>5</v>
      </c>
      <c r="D183" s="18"/>
      <c r="E183" s="19" t="s">
        <v>18</v>
      </c>
      <c r="F183" s="19" t="s">
        <v>24</v>
      </c>
      <c r="G183" s="69">
        <f t="shared" si="2"/>
        <v>4</v>
      </c>
      <c r="H183" s="69" t="str">
        <f>IF(INT((_xlfn.COUNTIFS($E$2:E183,E183,$C$2:C183,C183)-1)/3)+1&gt;G183,"",E183&amp;" "&amp;INT((_xlfn.COUNTIFS($E$2:E183,E183,$C$2:C183,C183)-1)/3)+1)</f>
        <v>VCH 2</v>
      </c>
    </row>
    <row r="184" spans="1:8" ht="18.75">
      <c r="A184" s="16">
        <v>58</v>
      </c>
      <c r="B184" s="22" t="s">
        <v>204</v>
      </c>
      <c r="C184" s="17" t="s">
        <v>5</v>
      </c>
      <c r="D184" s="18">
        <v>38119</v>
      </c>
      <c r="E184" s="19" t="s">
        <v>25</v>
      </c>
      <c r="F184" s="19" t="s">
        <v>24</v>
      </c>
      <c r="G184" s="69">
        <f t="shared" si="2"/>
        <v>3</v>
      </c>
      <c r="H184" s="69" t="str">
        <f>IF(INT((_xlfn.COUNTIFS($E$2:E184,E184,$C$2:C184,C184)-1)/3)+1&gt;G184,"",E184&amp;" "&amp;INT((_xlfn.COUNTIFS($E$2:E184,E184,$C$2:C184,C184)-1)/3)+1)</f>
        <v>CMO 2</v>
      </c>
    </row>
    <row r="185" spans="1:8" ht="18.75">
      <c r="A185" s="16">
        <v>59</v>
      </c>
      <c r="B185" s="22" t="s">
        <v>205</v>
      </c>
      <c r="C185" s="17" t="s">
        <v>5</v>
      </c>
      <c r="D185" s="18">
        <v>38227</v>
      </c>
      <c r="E185" s="19" t="s">
        <v>31</v>
      </c>
      <c r="F185" s="19" t="s">
        <v>24</v>
      </c>
      <c r="G185" s="69">
        <f t="shared" si="2"/>
        <v>2</v>
      </c>
      <c r="H185" s="69">
        <f>IF(INT((_xlfn.COUNTIFS($E$2:E185,E185,$C$2:C185,C185)-1)/3)+1&gt;G185,"",E185&amp;" "&amp;INT((_xlfn.COUNTIFS($E$2:E185,E185,$C$2:C185,C185)-1)/3)+1)</f>
      </c>
    </row>
    <row r="186" spans="1:8" ht="18.75">
      <c r="A186" s="16">
        <v>60</v>
      </c>
      <c r="B186" s="22" t="s">
        <v>206</v>
      </c>
      <c r="C186" s="17" t="s">
        <v>5</v>
      </c>
      <c r="D186" s="18">
        <v>38225</v>
      </c>
      <c r="E186" s="19" t="s">
        <v>26</v>
      </c>
      <c r="F186" s="19" t="s">
        <v>24</v>
      </c>
      <c r="G186" s="69">
        <f t="shared" si="2"/>
        <v>1</v>
      </c>
      <c r="H186" s="69" t="str">
        <f>IF(INT((_xlfn.COUNTIFS($E$2:E186,E186,$C$2:C186,C186)-1)/3)+1&gt;G186,"",E186&amp;" "&amp;INT((_xlfn.COUNTIFS($E$2:E186,E186,$C$2:C186,C186)-1)/3)+1)</f>
        <v>MON 1</v>
      </c>
    </row>
    <row r="187" spans="1:8" ht="18.75">
      <c r="A187" s="16">
        <v>61</v>
      </c>
      <c r="B187" s="22" t="s">
        <v>207</v>
      </c>
      <c r="C187" s="17" t="s">
        <v>5</v>
      </c>
      <c r="D187" s="18">
        <v>38102</v>
      </c>
      <c r="E187" s="19" t="s">
        <v>26</v>
      </c>
      <c r="F187" s="19" t="s">
        <v>24</v>
      </c>
      <c r="G187" s="69">
        <f t="shared" si="2"/>
        <v>1</v>
      </c>
      <c r="H187" s="69" t="str">
        <f>IF(INT((_xlfn.COUNTIFS($E$2:E187,E187,$C$2:C187,C187)-1)/3)+1&gt;G187,"",E187&amp;" "&amp;INT((_xlfn.COUNTIFS($E$2:E187,E187,$C$2:C187,C187)-1)/3)+1)</f>
        <v>MON 1</v>
      </c>
    </row>
    <row r="188" spans="1:8" ht="18.75">
      <c r="A188" s="16">
        <v>62</v>
      </c>
      <c r="B188" s="22" t="s">
        <v>208</v>
      </c>
      <c r="C188" s="17" t="s">
        <v>5</v>
      </c>
      <c r="D188" s="18">
        <v>38179</v>
      </c>
      <c r="E188" s="19" t="s">
        <v>27</v>
      </c>
      <c r="F188" s="19" t="s">
        <v>24</v>
      </c>
      <c r="G188" s="69">
        <f t="shared" si="2"/>
        <v>3</v>
      </c>
      <c r="H188" s="69" t="str">
        <f>IF(INT((_xlfn.COUNTIFS($E$2:E188,E188,$C$2:C188,C188)-1)/3)+1&gt;G188,"",E188&amp;" "&amp;INT((_xlfn.COUNTIFS($E$2:E188,E188,$C$2:C188,C188)-1)/3)+1)</f>
        <v>BAI 2</v>
      </c>
    </row>
    <row r="189" spans="1:8" ht="18.75">
      <c r="A189" s="16">
        <v>63</v>
      </c>
      <c r="B189" s="22" t="s">
        <v>209</v>
      </c>
      <c r="C189" s="17" t="s">
        <v>5</v>
      </c>
      <c r="D189" s="18">
        <v>38095</v>
      </c>
      <c r="E189" s="19" t="s">
        <v>12</v>
      </c>
      <c r="F189" s="19" t="s">
        <v>24</v>
      </c>
      <c r="G189" s="69">
        <f t="shared" si="2"/>
        <v>3</v>
      </c>
      <c r="H189" s="69" t="str">
        <f>IF(INT((_xlfn.COUNTIFS($E$2:E189,E189,$C$2:C189,C189)-1)/3)+1&gt;G189,"",E189&amp;" "&amp;INT((_xlfn.COUNTIFS($E$2:E189,E189,$C$2:C189,C189)-1)/3)+1)</f>
        <v>STL 3</v>
      </c>
    </row>
    <row r="190" spans="1:8" ht="18.75">
      <c r="A190" s="16">
        <v>64</v>
      </c>
      <c r="B190" s="22" t="s">
        <v>210</v>
      </c>
      <c r="C190" s="17" t="s">
        <v>5</v>
      </c>
      <c r="D190" s="18">
        <v>38156</v>
      </c>
      <c r="E190" s="19" t="s">
        <v>18</v>
      </c>
      <c r="F190" s="19" t="s">
        <v>24</v>
      </c>
      <c r="G190" s="69">
        <f t="shared" si="2"/>
        <v>4</v>
      </c>
      <c r="H190" s="69" t="str">
        <f>IF(INT((_xlfn.COUNTIFS($E$2:E190,E190,$C$2:C190,C190)-1)/3)+1&gt;G190,"",E190&amp;" "&amp;INT((_xlfn.COUNTIFS($E$2:E190,E190,$C$2:C190,C190)-1)/3)+1)</f>
        <v>VCH 3</v>
      </c>
    </row>
    <row r="191" spans="1:8" ht="18.75">
      <c r="A191" s="16">
        <v>65</v>
      </c>
      <c r="B191" s="22" t="s">
        <v>211</v>
      </c>
      <c r="C191" s="17" t="s">
        <v>5</v>
      </c>
      <c r="D191" s="18"/>
      <c r="E191" s="19" t="s">
        <v>18</v>
      </c>
      <c r="F191" s="19" t="s">
        <v>24</v>
      </c>
      <c r="G191" s="69">
        <f t="shared" si="2"/>
        <v>4</v>
      </c>
      <c r="H191" s="69" t="str">
        <f>IF(INT((_xlfn.COUNTIFS($E$2:E191,E191,$C$2:C191,C191)-1)/3)+1&gt;G191,"",E191&amp;" "&amp;INT((_xlfn.COUNTIFS($E$2:E191,E191,$C$2:C191,C191)-1)/3)+1)</f>
        <v>VCH 3</v>
      </c>
    </row>
    <row r="192" spans="1:8" ht="18.75">
      <c r="A192" s="16">
        <v>66</v>
      </c>
      <c r="B192" s="22" t="s">
        <v>212</v>
      </c>
      <c r="C192" s="17" t="s">
        <v>5</v>
      </c>
      <c r="D192" s="18">
        <v>38125</v>
      </c>
      <c r="E192" s="19" t="s">
        <v>27</v>
      </c>
      <c r="F192" s="19" t="s">
        <v>24</v>
      </c>
      <c r="G192" s="69">
        <f t="shared" si="2"/>
        <v>3</v>
      </c>
      <c r="H192" s="69" t="str">
        <f>IF(INT((_xlfn.COUNTIFS($E$2:E192,E192,$C$2:C192,C192)-1)/3)+1&gt;G192,"",E192&amp;" "&amp;INT((_xlfn.COUNTIFS($E$2:E192,E192,$C$2:C192,C192)-1)/3)+1)</f>
        <v>BAI 3</v>
      </c>
    </row>
    <row r="193" spans="1:8" ht="18.75">
      <c r="A193" s="16">
        <v>67</v>
      </c>
      <c r="B193" s="22" t="s">
        <v>213</v>
      </c>
      <c r="C193" s="17" t="s">
        <v>5</v>
      </c>
      <c r="D193" s="18">
        <v>38040</v>
      </c>
      <c r="E193" s="19" t="s">
        <v>28</v>
      </c>
      <c r="F193" s="19" t="s">
        <v>24</v>
      </c>
      <c r="G193" s="69">
        <f t="shared" si="2"/>
        <v>2</v>
      </c>
      <c r="H193" s="69">
        <f>IF(INT((_xlfn.COUNTIFS($E$2:E193,E193,$C$2:C193,C193)-1)/3)+1&gt;G193,"",E193&amp;" "&amp;INT((_xlfn.COUNTIFS($E$2:E193,E193,$C$2:C193,C193)-1)/3)+1)</f>
      </c>
    </row>
    <row r="194" spans="1:8" ht="18.75">
      <c r="A194" s="16">
        <v>68</v>
      </c>
      <c r="B194" s="22" t="s">
        <v>214</v>
      </c>
      <c r="C194" s="17" t="s">
        <v>5</v>
      </c>
      <c r="D194" s="18">
        <v>38088</v>
      </c>
      <c r="E194" s="19" t="s">
        <v>28</v>
      </c>
      <c r="F194" s="19" t="s">
        <v>24</v>
      </c>
      <c r="G194" s="69">
        <f t="shared" si="2"/>
        <v>2</v>
      </c>
      <c r="H194" s="69">
        <f>IF(INT((_xlfn.COUNTIFS($E$2:E194,E194,$C$2:C194,C194)-1)/3)+1&gt;G194,"",E194&amp;" "&amp;INT((_xlfn.COUNTIFS($E$2:E194,E194,$C$2:C194,C194)-1)/3)+1)</f>
      </c>
    </row>
    <row r="195" spans="1:8" ht="18.75">
      <c r="A195" s="16">
        <v>69</v>
      </c>
      <c r="B195" s="22" t="s">
        <v>215</v>
      </c>
      <c r="C195" s="17" t="s">
        <v>5</v>
      </c>
      <c r="D195" s="18">
        <v>38065</v>
      </c>
      <c r="E195" s="19" t="s">
        <v>14</v>
      </c>
      <c r="F195" s="19" t="s">
        <v>24</v>
      </c>
      <c r="G195" s="69">
        <f aca="true" t="shared" si="3" ref="G195:G245">INT(MIN(_xlfn.COUNTIFS(E$1:E$65536,E195,C$1:C$65536,"M"),_xlfn.COUNTIFS(E$1:E$65536,E195,C$1:C$65536,"F"))/3)</f>
        <v>2</v>
      </c>
      <c r="H195" s="69" t="str">
        <f>IF(INT((_xlfn.COUNTIFS($E$2:E195,E195,$C$2:C195,C195)-1)/3)+1&gt;G195,"",E195&amp;" "&amp;INT((_xlfn.COUNTIFS($E$2:E195,E195,$C$2:C195,C195)-1)/3)+1)</f>
        <v>STT 1</v>
      </c>
    </row>
    <row r="196" spans="1:8" ht="18.75">
      <c r="A196" s="16">
        <v>70</v>
      </c>
      <c r="B196" s="22" t="s">
        <v>216</v>
      </c>
      <c r="C196" s="17" t="s">
        <v>5</v>
      </c>
      <c r="D196" s="18">
        <v>38002</v>
      </c>
      <c r="E196" s="19" t="s">
        <v>32</v>
      </c>
      <c r="F196" s="19" t="s">
        <v>24</v>
      </c>
      <c r="G196" s="69">
        <f t="shared" si="3"/>
        <v>1</v>
      </c>
      <c r="H196" s="69" t="str">
        <f>IF(INT((_xlfn.COUNTIFS($E$2:E196,E196,$C$2:C196,C196)-1)/3)+1&gt;G196,"",E196&amp;" "&amp;INT((_xlfn.COUNTIFS($E$2:E196,E196,$C$2:C196,C196)-1)/3)+1)</f>
        <v>COU 1</v>
      </c>
    </row>
    <row r="197" spans="1:8" ht="18.75">
      <c r="A197" s="16">
        <v>71</v>
      </c>
      <c r="B197" s="22" t="s">
        <v>217</v>
      </c>
      <c r="C197" s="17" t="s">
        <v>5</v>
      </c>
      <c r="D197" s="18">
        <v>38232</v>
      </c>
      <c r="E197" s="19" t="s">
        <v>25</v>
      </c>
      <c r="F197" s="19" t="s">
        <v>24</v>
      </c>
      <c r="G197" s="69">
        <f t="shared" si="3"/>
        <v>3</v>
      </c>
      <c r="H197" s="69" t="str">
        <f>IF(INT((_xlfn.COUNTIFS($E$2:E197,E197,$C$2:C197,C197)-1)/3)+1&gt;G197,"",E197&amp;" "&amp;INT((_xlfn.COUNTIFS($E$2:E197,E197,$C$2:C197,C197)-1)/3)+1)</f>
        <v>CMO 3</v>
      </c>
    </row>
    <row r="198" spans="1:8" ht="18.75">
      <c r="A198" s="16">
        <v>72</v>
      </c>
      <c r="B198" s="22" t="s">
        <v>47</v>
      </c>
      <c r="C198" s="17" t="s">
        <v>5</v>
      </c>
      <c r="D198" s="18">
        <v>38338</v>
      </c>
      <c r="E198" s="19" t="s">
        <v>14</v>
      </c>
      <c r="F198" s="19" t="s">
        <v>24</v>
      </c>
      <c r="G198" s="69">
        <f t="shared" si="3"/>
        <v>2</v>
      </c>
      <c r="H198" s="69" t="str">
        <f>IF(INT((_xlfn.COUNTIFS($E$2:E198,E198,$C$2:C198,C198)-1)/3)+1&gt;G198,"",E198&amp;" "&amp;INT((_xlfn.COUNTIFS($E$2:E198,E198,$C$2:C198,C198)-1)/3)+1)</f>
        <v>STT 2</v>
      </c>
    </row>
    <row r="199" spans="1:8" ht="18.75">
      <c r="A199" s="16">
        <v>73</v>
      </c>
      <c r="B199" s="22" t="s">
        <v>218</v>
      </c>
      <c r="C199" s="17" t="s">
        <v>5</v>
      </c>
      <c r="D199" s="18">
        <v>38075</v>
      </c>
      <c r="E199" s="19" t="s">
        <v>25</v>
      </c>
      <c r="F199" s="19" t="s">
        <v>24</v>
      </c>
      <c r="G199" s="69">
        <f t="shared" si="3"/>
        <v>3</v>
      </c>
      <c r="H199" s="69" t="str">
        <f>IF(INT((_xlfn.COUNTIFS($E$2:E199,E199,$C$2:C199,C199)-1)/3)+1&gt;G199,"",E199&amp;" "&amp;INT((_xlfn.COUNTIFS($E$2:E199,E199,$C$2:C199,C199)-1)/3)+1)</f>
        <v>CMO 3</v>
      </c>
    </row>
    <row r="200" spans="1:8" ht="18.75">
      <c r="A200" s="16">
        <v>74</v>
      </c>
      <c r="B200" s="22" t="s">
        <v>219</v>
      </c>
      <c r="C200" s="17" t="s">
        <v>5</v>
      </c>
      <c r="D200" s="18">
        <v>38184</v>
      </c>
      <c r="E200" s="19" t="s">
        <v>25</v>
      </c>
      <c r="F200" s="19" t="s">
        <v>24</v>
      </c>
      <c r="G200" s="69">
        <f t="shared" si="3"/>
        <v>3</v>
      </c>
      <c r="H200" s="69" t="str">
        <f>IF(INT((_xlfn.COUNTIFS($E$2:E200,E200,$C$2:C200,C200)-1)/3)+1&gt;G200,"",E200&amp;" "&amp;INT((_xlfn.COUNTIFS($E$2:E200,E200,$C$2:C200,C200)-1)/3)+1)</f>
        <v>CMO 3</v>
      </c>
    </row>
    <row r="201" spans="1:8" ht="18.75">
      <c r="A201" s="16">
        <v>75</v>
      </c>
      <c r="B201" s="22" t="s">
        <v>220</v>
      </c>
      <c r="C201" s="17" t="s">
        <v>5</v>
      </c>
      <c r="D201" s="18"/>
      <c r="E201" s="19" t="s">
        <v>18</v>
      </c>
      <c r="F201" s="19" t="s">
        <v>24</v>
      </c>
      <c r="G201" s="69">
        <f t="shared" si="3"/>
        <v>4</v>
      </c>
      <c r="H201" s="69" t="str">
        <f>IF(INT((_xlfn.COUNTIFS($E$2:E201,E201,$C$2:C201,C201)-1)/3)+1&gt;G201,"",E201&amp;" "&amp;INT((_xlfn.COUNTIFS($E$2:E201,E201,$C$2:C201,C201)-1)/3)+1)</f>
        <v>VCH 3</v>
      </c>
    </row>
    <row r="202" spans="1:8" ht="18.75">
      <c r="A202" s="16">
        <v>76</v>
      </c>
      <c r="B202" s="22" t="s">
        <v>221</v>
      </c>
      <c r="C202" s="17" t="s">
        <v>5</v>
      </c>
      <c r="D202" s="18">
        <v>38151</v>
      </c>
      <c r="E202" s="19" t="s">
        <v>18</v>
      </c>
      <c r="F202" s="19" t="s">
        <v>24</v>
      </c>
      <c r="G202" s="69">
        <f t="shared" si="3"/>
        <v>4</v>
      </c>
      <c r="H202" s="69" t="str">
        <f>IF(INT((_xlfn.COUNTIFS($E$2:E202,E202,$C$2:C202,C202)-1)/3)+1&gt;G202,"",E202&amp;" "&amp;INT((_xlfn.COUNTIFS($E$2:E202,E202,$C$2:C202,C202)-1)/3)+1)</f>
        <v>VCH 4</v>
      </c>
    </row>
    <row r="203" spans="1:8" ht="18.75">
      <c r="A203" s="16">
        <v>77</v>
      </c>
      <c r="B203" s="22" t="s">
        <v>222</v>
      </c>
      <c r="C203" s="17" t="s">
        <v>5</v>
      </c>
      <c r="D203" s="18">
        <v>38048</v>
      </c>
      <c r="E203" s="19" t="s">
        <v>28</v>
      </c>
      <c r="F203" s="19" t="s">
        <v>24</v>
      </c>
      <c r="G203" s="69">
        <f t="shared" si="3"/>
        <v>2</v>
      </c>
      <c r="H203" s="69">
        <f>IF(INT((_xlfn.COUNTIFS($E$2:E203,E203,$C$2:C203,C203)-1)/3)+1&gt;G203,"",E203&amp;" "&amp;INT((_xlfn.COUNTIFS($E$2:E203,E203,$C$2:C203,C203)-1)/3)+1)</f>
      </c>
    </row>
    <row r="204" spans="1:8" ht="18.75">
      <c r="A204" s="16">
        <v>78</v>
      </c>
      <c r="B204" s="22" t="s">
        <v>223</v>
      </c>
      <c r="C204" s="17" t="s">
        <v>5</v>
      </c>
      <c r="D204" s="18">
        <v>38095</v>
      </c>
      <c r="E204" s="19" t="s">
        <v>26</v>
      </c>
      <c r="F204" s="19" t="s">
        <v>24</v>
      </c>
      <c r="G204" s="69">
        <f t="shared" si="3"/>
        <v>1</v>
      </c>
      <c r="H204" s="69">
        <f>IF(INT((_xlfn.COUNTIFS($E$2:E204,E204,$C$2:C204,C204)-1)/3)+1&gt;G204,"",E204&amp;" "&amp;INT((_xlfn.COUNTIFS($E$2:E204,E204,$C$2:C204,C204)-1)/3)+1)</f>
      </c>
    </row>
    <row r="205" spans="1:8" ht="18.75">
      <c r="A205" s="16">
        <v>79</v>
      </c>
      <c r="B205" s="22" t="s">
        <v>224</v>
      </c>
      <c r="C205" s="17" t="s">
        <v>5</v>
      </c>
      <c r="D205" s="18">
        <v>38064</v>
      </c>
      <c r="E205" s="19" t="s">
        <v>32</v>
      </c>
      <c r="F205" s="19" t="s">
        <v>24</v>
      </c>
      <c r="G205" s="69">
        <f t="shared" si="3"/>
        <v>1</v>
      </c>
      <c r="H205" s="69">
        <f>IF(INT((_xlfn.COUNTIFS($E$2:E205,E205,$C$2:C205,C205)-1)/3)+1&gt;G205,"",E205&amp;" "&amp;INT((_xlfn.COUNTIFS($E$2:E205,E205,$C$2:C205,C205)-1)/3)+1)</f>
      </c>
    </row>
    <row r="206" spans="1:8" ht="18.75">
      <c r="A206" s="16">
        <v>80</v>
      </c>
      <c r="B206" s="22" t="s">
        <v>225</v>
      </c>
      <c r="C206" s="17" t="s">
        <v>5</v>
      </c>
      <c r="D206" s="18"/>
      <c r="E206" s="19" t="s">
        <v>32</v>
      </c>
      <c r="F206" s="19" t="s">
        <v>24</v>
      </c>
      <c r="G206" s="69">
        <f t="shared" si="3"/>
        <v>1</v>
      </c>
      <c r="H206" s="69">
        <f>IF(INT((_xlfn.COUNTIFS($E$2:E206,E206,$C$2:C206,C206)-1)/3)+1&gt;G206,"",E206&amp;" "&amp;INT((_xlfn.COUNTIFS($E$2:E206,E206,$C$2:C206,C206)-1)/3)+1)</f>
      </c>
    </row>
    <row r="207" spans="1:8" ht="18.75">
      <c r="A207" s="16">
        <v>81</v>
      </c>
      <c r="B207" s="22" t="s">
        <v>226</v>
      </c>
      <c r="C207" s="17" t="s">
        <v>5</v>
      </c>
      <c r="D207" s="18">
        <v>38226</v>
      </c>
      <c r="E207" s="19" t="s">
        <v>28</v>
      </c>
      <c r="F207" s="19" t="s">
        <v>24</v>
      </c>
      <c r="G207" s="69">
        <f t="shared" si="3"/>
        <v>2</v>
      </c>
      <c r="H207" s="69">
        <f>IF(INT((_xlfn.COUNTIFS($E$2:E207,E207,$C$2:C207,C207)-1)/3)+1&gt;G207,"",E207&amp;" "&amp;INT((_xlfn.COUNTIFS($E$2:E207,E207,$C$2:C207,C207)-1)/3)+1)</f>
      </c>
    </row>
    <row r="208" spans="1:8" ht="18.75">
      <c r="A208" s="16">
        <v>82</v>
      </c>
      <c r="B208" s="22" t="s">
        <v>227</v>
      </c>
      <c r="C208" s="17" t="s">
        <v>5</v>
      </c>
      <c r="D208" s="18">
        <v>37991</v>
      </c>
      <c r="E208" s="19" t="s">
        <v>28</v>
      </c>
      <c r="F208" s="19" t="s">
        <v>24</v>
      </c>
      <c r="G208" s="69">
        <f t="shared" si="3"/>
        <v>2</v>
      </c>
      <c r="H208" s="69">
        <f>IF(INT((_xlfn.COUNTIFS($E$2:E208,E208,$C$2:C208,C208)-1)/3)+1&gt;G208,"",E208&amp;" "&amp;INT((_xlfn.COUNTIFS($E$2:E208,E208,$C$2:C208,C208)-1)/3)+1)</f>
      </c>
    </row>
    <row r="209" spans="1:8" ht="18.75">
      <c r="A209" s="16">
        <v>83</v>
      </c>
      <c r="B209" s="22" t="s">
        <v>228</v>
      </c>
      <c r="C209" s="17" t="s">
        <v>5</v>
      </c>
      <c r="D209" s="18">
        <v>38289</v>
      </c>
      <c r="E209" s="19" t="s">
        <v>32</v>
      </c>
      <c r="F209" s="19" t="s">
        <v>24</v>
      </c>
      <c r="G209" s="69">
        <f t="shared" si="3"/>
        <v>1</v>
      </c>
      <c r="H209" s="69">
        <f>IF(INT((_xlfn.COUNTIFS($E$2:E209,E209,$C$2:C209,C209)-1)/3)+1&gt;G209,"",E209&amp;" "&amp;INT((_xlfn.COUNTIFS($E$2:E209,E209,$C$2:C209,C209)-1)/3)+1)</f>
      </c>
    </row>
    <row r="210" spans="1:8" ht="18.75">
      <c r="A210" s="16">
        <v>84</v>
      </c>
      <c r="B210" s="22" t="s">
        <v>229</v>
      </c>
      <c r="C210" s="17" t="s">
        <v>5</v>
      </c>
      <c r="D210" s="18">
        <v>38000</v>
      </c>
      <c r="E210" s="19" t="s">
        <v>27</v>
      </c>
      <c r="F210" s="19" t="s">
        <v>24</v>
      </c>
      <c r="G210" s="69">
        <f t="shared" si="3"/>
        <v>3</v>
      </c>
      <c r="H210" s="69" t="str">
        <f>IF(INT((_xlfn.COUNTIFS($E$2:E210,E210,$C$2:C210,C210)-1)/3)+1&gt;G210,"",E210&amp;" "&amp;INT((_xlfn.COUNTIFS($E$2:E210,E210,$C$2:C210,C210)-1)/3)+1)</f>
        <v>BAI 3</v>
      </c>
    </row>
    <row r="211" spans="1:8" ht="18.75">
      <c r="A211" s="16">
        <v>85</v>
      </c>
      <c r="B211" s="22" t="s">
        <v>230</v>
      </c>
      <c r="C211" s="17" t="s">
        <v>5</v>
      </c>
      <c r="D211" s="18">
        <v>38337</v>
      </c>
      <c r="E211" s="19" t="s">
        <v>30</v>
      </c>
      <c r="F211" s="19" t="s">
        <v>24</v>
      </c>
      <c r="G211" s="69">
        <f t="shared" si="3"/>
        <v>1</v>
      </c>
      <c r="H211" s="69" t="str">
        <f>IF(INT((_xlfn.COUNTIFS($E$2:E211,E211,$C$2:C211,C211)-1)/3)+1&gt;G211,"",E211&amp;" "&amp;INT((_xlfn.COUNTIFS($E$2:E211,E211,$C$2:C211,C211)-1)/3)+1)</f>
        <v>4AR 1</v>
      </c>
    </row>
    <row r="212" spans="1:8" ht="18.75">
      <c r="A212" s="16">
        <v>86</v>
      </c>
      <c r="B212" s="22" t="s">
        <v>231</v>
      </c>
      <c r="C212" s="17" t="s">
        <v>5</v>
      </c>
      <c r="D212" s="18">
        <v>38036</v>
      </c>
      <c r="E212" s="19" t="s">
        <v>30</v>
      </c>
      <c r="F212" s="19" t="s">
        <v>24</v>
      </c>
      <c r="G212" s="69">
        <f t="shared" si="3"/>
        <v>1</v>
      </c>
      <c r="H212" s="69" t="str">
        <f>IF(INT((_xlfn.COUNTIFS($E$2:E212,E212,$C$2:C212,C212)-1)/3)+1&gt;G212,"",E212&amp;" "&amp;INT((_xlfn.COUNTIFS($E$2:E212,E212,$C$2:C212,C212)-1)/3)+1)</f>
        <v>4AR 1</v>
      </c>
    </row>
    <row r="213" spans="1:8" ht="18.75">
      <c r="A213" s="16">
        <v>87</v>
      </c>
      <c r="B213" s="22" t="s">
        <v>232</v>
      </c>
      <c r="C213" s="17" t="s">
        <v>5</v>
      </c>
      <c r="D213" s="18">
        <v>38076</v>
      </c>
      <c r="E213" s="19" t="s">
        <v>10</v>
      </c>
      <c r="F213" s="19" t="s">
        <v>24</v>
      </c>
      <c r="G213" s="69">
        <f t="shared" si="3"/>
        <v>1</v>
      </c>
      <c r="H213" s="69" t="str">
        <f>IF(INT((_xlfn.COUNTIFS($E$2:E213,E213,$C$2:C213,C213)-1)/3)+1&gt;G213,"",E213&amp;" "&amp;INT((_xlfn.COUNTIFS($E$2:E213,E213,$C$2:C213,C213)-1)/3)+1)</f>
        <v>SER 1</v>
      </c>
    </row>
    <row r="214" spans="1:8" ht="18.75">
      <c r="A214" s="16">
        <v>88</v>
      </c>
      <c r="B214" s="22" t="s">
        <v>233</v>
      </c>
      <c r="C214" s="17" t="s">
        <v>5</v>
      </c>
      <c r="D214" s="18">
        <v>37993</v>
      </c>
      <c r="E214" s="19" t="s">
        <v>14</v>
      </c>
      <c r="F214" s="19" t="s">
        <v>24</v>
      </c>
      <c r="G214" s="69">
        <f t="shared" si="3"/>
        <v>2</v>
      </c>
      <c r="H214" s="69" t="str">
        <f>IF(INT((_xlfn.COUNTIFS($E$2:E214,E214,$C$2:C214,C214)-1)/3)+1&gt;G214,"",E214&amp;" "&amp;INT((_xlfn.COUNTIFS($E$2:E214,E214,$C$2:C214,C214)-1)/3)+1)</f>
        <v>STT 2</v>
      </c>
    </row>
    <row r="215" spans="1:8" ht="18.75">
      <c r="A215" s="16">
        <v>89</v>
      </c>
      <c r="B215" s="22" t="s">
        <v>234</v>
      </c>
      <c r="C215" s="17" t="s">
        <v>5</v>
      </c>
      <c r="D215" s="20">
        <v>38117</v>
      </c>
      <c r="E215" s="19" t="s">
        <v>29</v>
      </c>
      <c r="F215" s="19" t="s">
        <v>24</v>
      </c>
      <c r="G215" s="69">
        <f t="shared" si="3"/>
        <v>3</v>
      </c>
      <c r="H215" s="69" t="str">
        <f>IF(INT((_xlfn.COUNTIFS($E$2:E215,E215,$C$2:C215,C215)-1)/3)+1&gt;G215,"",E215&amp;" "&amp;INT((_xlfn.COUNTIFS($E$2:E215,E215,$C$2:C215,C215)-1)/3)+1)</f>
        <v>AFR 2</v>
      </c>
    </row>
    <row r="216" spans="1:8" ht="18.75">
      <c r="A216" s="16">
        <v>90</v>
      </c>
      <c r="B216" s="22" t="s">
        <v>235</v>
      </c>
      <c r="C216" s="17" t="s">
        <v>5</v>
      </c>
      <c r="D216" s="20">
        <v>38165</v>
      </c>
      <c r="E216" s="19" t="s">
        <v>14</v>
      </c>
      <c r="F216" s="19" t="s">
        <v>24</v>
      </c>
      <c r="G216" s="69">
        <f t="shared" si="3"/>
        <v>2</v>
      </c>
      <c r="H216" s="69" t="str">
        <f>IF(INT((_xlfn.COUNTIFS($E$2:E216,E216,$C$2:C216,C216)-1)/3)+1&gt;G216,"",E216&amp;" "&amp;INT((_xlfn.COUNTIFS($E$2:E216,E216,$C$2:C216,C216)-1)/3)+1)</f>
        <v>STT 2</v>
      </c>
    </row>
    <row r="217" spans="1:8" ht="18.75">
      <c r="A217" s="16">
        <v>91</v>
      </c>
      <c r="B217" s="22" t="s">
        <v>236</v>
      </c>
      <c r="C217" s="17" t="s">
        <v>5</v>
      </c>
      <c r="D217" s="20">
        <v>37996</v>
      </c>
      <c r="E217" s="19" t="s">
        <v>29</v>
      </c>
      <c r="F217" s="19" t="s">
        <v>24</v>
      </c>
      <c r="G217" s="69">
        <f t="shared" si="3"/>
        <v>3</v>
      </c>
      <c r="H217" s="69" t="str">
        <f>IF(INT((_xlfn.COUNTIFS($E$2:E217,E217,$C$2:C217,C217)-1)/3)+1&gt;G217,"",E217&amp;" "&amp;INT((_xlfn.COUNTIFS($E$2:E217,E217,$C$2:C217,C217)-1)/3)+1)</f>
        <v>AFR 2</v>
      </c>
    </row>
    <row r="218" spans="1:8" ht="18.75">
      <c r="A218" s="16">
        <v>92</v>
      </c>
      <c r="B218" s="22" t="s">
        <v>237</v>
      </c>
      <c r="C218" s="17" t="s">
        <v>5</v>
      </c>
      <c r="D218" s="20">
        <v>38103</v>
      </c>
      <c r="E218" s="19" t="s">
        <v>10</v>
      </c>
      <c r="F218" s="19" t="s">
        <v>24</v>
      </c>
      <c r="G218" s="69">
        <f t="shared" si="3"/>
        <v>1</v>
      </c>
      <c r="H218" s="69">
        <f>IF(INT((_xlfn.COUNTIFS($E$2:E218,E218,$C$2:C218,C218)-1)/3)+1&gt;G218,"",E218&amp;" "&amp;INT((_xlfn.COUNTIFS($E$2:E218,E218,$C$2:C218,C218)-1)/3)+1)</f>
      </c>
    </row>
    <row r="219" spans="1:8" ht="18.75">
      <c r="A219" s="16">
        <v>93</v>
      </c>
      <c r="B219" s="22" t="s">
        <v>238</v>
      </c>
      <c r="C219" s="17" t="s">
        <v>5</v>
      </c>
      <c r="D219" s="20">
        <v>38324</v>
      </c>
      <c r="E219" s="19" t="s">
        <v>16</v>
      </c>
      <c r="F219" s="19" t="s">
        <v>24</v>
      </c>
      <c r="G219" s="69">
        <f t="shared" si="3"/>
        <v>2</v>
      </c>
      <c r="H219" s="69">
        <f>IF(INT((_xlfn.COUNTIFS($E$2:E219,E219,$C$2:C219,C219)-1)/3)+1&gt;G219,"",E219&amp;" "&amp;INT((_xlfn.COUNTIFS($E$2:E219,E219,$C$2:C219,C219)-1)/3)+1)</f>
      </c>
    </row>
    <row r="220" spans="1:8" ht="18.75">
      <c r="A220" s="16">
        <v>94</v>
      </c>
      <c r="B220" s="22" t="s">
        <v>239</v>
      </c>
      <c r="C220" s="17" t="s">
        <v>5</v>
      </c>
      <c r="D220" s="20">
        <v>38358</v>
      </c>
      <c r="E220" s="19" t="s">
        <v>14</v>
      </c>
      <c r="F220" s="19" t="s">
        <v>24</v>
      </c>
      <c r="G220" s="69">
        <f t="shared" si="3"/>
        <v>2</v>
      </c>
      <c r="H220" s="69">
        <f>IF(INT((_xlfn.COUNTIFS($E$2:E220,E220,$C$2:C220,C220)-1)/3)+1&gt;G220,"",E220&amp;" "&amp;INT((_xlfn.COUNTIFS($E$2:E220,E220,$C$2:C220,C220)-1)/3)+1)</f>
      </c>
    </row>
    <row r="221" spans="1:8" ht="18.75">
      <c r="A221" s="16">
        <v>95</v>
      </c>
      <c r="B221" s="22" t="s">
        <v>240</v>
      </c>
      <c r="C221" s="17" t="s">
        <v>5</v>
      </c>
      <c r="D221" s="20">
        <v>38125</v>
      </c>
      <c r="E221" s="19" t="s">
        <v>14</v>
      </c>
      <c r="F221" s="19" t="s">
        <v>24</v>
      </c>
      <c r="G221" s="69">
        <f t="shared" si="3"/>
        <v>2</v>
      </c>
      <c r="H221" s="69">
        <f>IF(INT((_xlfn.COUNTIFS($E$2:E221,E221,$C$2:C221,C221)-1)/3)+1&gt;G221,"",E221&amp;" "&amp;INT((_xlfn.COUNTIFS($E$2:E221,E221,$C$2:C221,C221)-1)/3)+1)</f>
      </c>
    </row>
    <row r="222" spans="1:8" ht="18.75">
      <c r="A222" s="16">
        <v>96</v>
      </c>
      <c r="B222" s="22" t="s">
        <v>241</v>
      </c>
      <c r="C222" s="17" t="s">
        <v>5</v>
      </c>
      <c r="D222" s="20">
        <v>38029</v>
      </c>
      <c r="E222" s="19" t="s">
        <v>18</v>
      </c>
      <c r="F222" s="19" t="s">
        <v>24</v>
      </c>
      <c r="G222" s="69">
        <f t="shared" si="3"/>
        <v>4</v>
      </c>
      <c r="H222" s="69" t="str">
        <f>IF(INT((_xlfn.COUNTIFS($E$2:E222,E222,$C$2:C222,C222)-1)/3)+1&gt;G222,"",E222&amp;" "&amp;INT((_xlfn.COUNTIFS($E$2:E222,E222,$C$2:C222,C222)-1)/3)+1)</f>
        <v>VCH 4</v>
      </c>
    </row>
    <row r="223" spans="1:8" ht="18.75">
      <c r="A223" s="16">
        <v>97</v>
      </c>
      <c r="B223" s="22" t="s">
        <v>242</v>
      </c>
      <c r="C223" s="17" t="s">
        <v>5</v>
      </c>
      <c r="D223" s="20">
        <v>37988</v>
      </c>
      <c r="E223" s="19" t="s">
        <v>14</v>
      </c>
      <c r="F223" s="19" t="s">
        <v>24</v>
      </c>
      <c r="G223" s="69">
        <f t="shared" si="3"/>
        <v>2</v>
      </c>
      <c r="H223" s="69">
        <f>IF(INT((_xlfn.COUNTIFS($E$2:E223,E223,$C$2:C223,C223)-1)/3)+1&gt;G223,"",E223&amp;" "&amp;INT((_xlfn.COUNTIFS($E$2:E223,E223,$C$2:C223,C223)-1)/3)+1)</f>
      </c>
    </row>
    <row r="224" spans="1:8" ht="18.75">
      <c r="A224" s="16">
        <v>98</v>
      </c>
      <c r="B224" s="22" t="s">
        <v>243</v>
      </c>
      <c r="C224" s="17" t="s">
        <v>5</v>
      </c>
      <c r="D224" s="20">
        <v>38298</v>
      </c>
      <c r="E224" s="19" t="s">
        <v>27</v>
      </c>
      <c r="F224" s="19" t="s">
        <v>24</v>
      </c>
      <c r="G224" s="69">
        <f t="shared" si="3"/>
        <v>3</v>
      </c>
      <c r="H224" s="69" t="str">
        <f>IF(INT((_xlfn.COUNTIFS($E$2:E224,E224,$C$2:C224,C224)-1)/3)+1&gt;G224,"",E224&amp;" "&amp;INT((_xlfn.COUNTIFS($E$2:E224,E224,$C$2:C224,C224)-1)/3)+1)</f>
        <v>BAI 3</v>
      </c>
    </row>
    <row r="225" spans="1:8" ht="18.75">
      <c r="A225" s="16">
        <v>99</v>
      </c>
      <c r="B225" s="22" t="s">
        <v>244</v>
      </c>
      <c r="C225" s="17" t="s">
        <v>5</v>
      </c>
      <c r="D225" s="20">
        <v>38099</v>
      </c>
      <c r="E225" s="19" t="s">
        <v>27</v>
      </c>
      <c r="F225" s="19" t="s">
        <v>24</v>
      </c>
      <c r="G225" s="69">
        <f t="shared" si="3"/>
        <v>3</v>
      </c>
      <c r="H225" s="69">
        <f>IF(INT((_xlfn.COUNTIFS($E$2:E225,E225,$C$2:C225,C225)-1)/3)+1&gt;G225,"",E225&amp;" "&amp;INT((_xlfn.COUNTIFS($E$2:E225,E225,$C$2:C225,C225)-1)/3)+1)</f>
      </c>
    </row>
    <row r="226" spans="1:8" ht="18.75">
      <c r="A226" s="16">
        <v>100</v>
      </c>
      <c r="B226" s="22" t="s">
        <v>245</v>
      </c>
      <c r="C226" s="17" t="s">
        <v>5</v>
      </c>
      <c r="D226" s="20">
        <v>38003</v>
      </c>
      <c r="E226" s="19" t="s">
        <v>18</v>
      </c>
      <c r="F226" s="19" t="s">
        <v>24</v>
      </c>
      <c r="G226" s="69">
        <f t="shared" si="3"/>
        <v>4</v>
      </c>
      <c r="H226" s="69" t="str">
        <f>IF(INT((_xlfn.COUNTIFS($E$2:E226,E226,$C$2:C226,C226)-1)/3)+1&gt;G226,"",E226&amp;" "&amp;INT((_xlfn.COUNTIFS($E$2:E226,E226,$C$2:C226,C226)-1)/3)+1)</f>
        <v>VCH 4</v>
      </c>
    </row>
    <row r="227" spans="1:8" ht="18.75">
      <c r="A227" s="16">
        <v>101</v>
      </c>
      <c r="B227" s="22" t="s">
        <v>221</v>
      </c>
      <c r="C227" s="17" t="s">
        <v>5</v>
      </c>
      <c r="D227" s="20">
        <v>38151</v>
      </c>
      <c r="E227" s="19" t="s">
        <v>18</v>
      </c>
      <c r="F227" s="19" t="s">
        <v>24</v>
      </c>
      <c r="G227" s="69">
        <f t="shared" si="3"/>
        <v>4</v>
      </c>
      <c r="H227" s="69">
        <f>IF(INT((_xlfn.COUNTIFS($E$2:E227,E227,$C$2:C227,C227)-1)/3)+1&gt;G227,"",E227&amp;" "&amp;INT((_xlfn.COUNTIFS($E$2:E227,E227,$C$2:C227,C227)-1)/3)+1)</f>
      </c>
    </row>
    <row r="228" spans="1:8" ht="18.75">
      <c r="A228" s="16">
        <v>102</v>
      </c>
      <c r="B228" s="22" t="s">
        <v>199</v>
      </c>
      <c r="C228" s="17" t="s">
        <v>5</v>
      </c>
      <c r="D228" s="20">
        <v>38099</v>
      </c>
      <c r="E228" s="19" t="s">
        <v>16</v>
      </c>
      <c r="F228" s="19" t="s">
        <v>24</v>
      </c>
      <c r="G228" s="69">
        <f t="shared" si="3"/>
        <v>2</v>
      </c>
      <c r="H228" s="69">
        <f>IF(INT((_xlfn.COUNTIFS($E$2:E228,E228,$C$2:C228,C228)-1)/3)+1&gt;G228,"",E228&amp;" "&amp;INT((_xlfn.COUNTIFS($E$2:E228,E228,$C$2:C228,C228)-1)/3)+1)</f>
      </c>
    </row>
    <row r="229" spans="1:8" ht="18.75">
      <c r="A229" s="16">
        <v>103</v>
      </c>
      <c r="B229" s="22" t="s">
        <v>246</v>
      </c>
      <c r="C229" s="17" t="s">
        <v>5</v>
      </c>
      <c r="D229" s="20"/>
      <c r="E229" s="19" t="s">
        <v>18</v>
      </c>
      <c r="F229" s="19" t="s">
        <v>24</v>
      </c>
      <c r="G229" s="69">
        <f t="shared" si="3"/>
        <v>4</v>
      </c>
      <c r="H229" s="69">
        <f>IF(INT((_xlfn.COUNTIFS($E$2:E229,E229,$C$2:C229,C229)-1)/3)+1&gt;G229,"",E229&amp;" "&amp;INT((_xlfn.COUNTIFS($E$2:E229,E229,$C$2:C229,C229)-1)/3)+1)</f>
      </c>
    </row>
    <row r="230" spans="1:8" ht="18.75">
      <c r="A230" s="16">
        <v>104</v>
      </c>
      <c r="B230" s="22" t="s">
        <v>247</v>
      </c>
      <c r="C230" s="17" t="s">
        <v>5</v>
      </c>
      <c r="D230" s="20">
        <v>38290</v>
      </c>
      <c r="E230" s="19" t="s">
        <v>32</v>
      </c>
      <c r="F230" s="19" t="s">
        <v>24</v>
      </c>
      <c r="G230" s="69">
        <f t="shared" si="3"/>
        <v>1</v>
      </c>
      <c r="H230" s="69">
        <f>IF(INT((_xlfn.COUNTIFS($E$2:E230,E230,$C$2:C230,C230)-1)/3)+1&gt;G230,"",E230&amp;" "&amp;INT((_xlfn.COUNTIFS($E$2:E230,E230,$C$2:C230,C230)-1)/3)+1)</f>
      </c>
    </row>
    <row r="231" spans="1:8" ht="18.75">
      <c r="A231" s="16">
        <v>105</v>
      </c>
      <c r="B231" s="22" t="s">
        <v>248</v>
      </c>
      <c r="C231" s="17" t="s">
        <v>5</v>
      </c>
      <c r="D231" s="20">
        <v>38312</v>
      </c>
      <c r="E231" s="19" t="s">
        <v>18</v>
      </c>
      <c r="F231" s="19" t="s">
        <v>24</v>
      </c>
      <c r="G231" s="69">
        <f t="shared" si="3"/>
        <v>4</v>
      </c>
      <c r="H231" s="69">
        <f>IF(INT((_xlfn.COUNTIFS($E$2:E231,E231,$C$2:C231,C231)-1)/3)+1&gt;G231,"",E231&amp;" "&amp;INT((_xlfn.COUNTIFS($E$2:E231,E231,$C$2:C231,C231)-1)/3)+1)</f>
      </c>
    </row>
    <row r="232" spans="1:8" ht="18.75">
      <c r="A232" s="16">
        <v>106</v>
      </c>
      <c r="B232" s="22" t="s">
        <v>249</v>
      </c>
      <c r="C232" s="17" t="s">
        <v>5</v>
      </c>
      <c r="D232" s="20">
        <v>38173</v>
      </c>
      <c r="E232" s="19" t="s">
        <v>14</v>
      </c>
      <c r="F232" s="19" t="s">
        <v>24</v>
      </c>
      <c r="G232" s="69">
        <f t="shared" si="3"/>
        <v>2</v>
      </c>
      <c r="H232" s="69">
        <f>IF(INT((_xlfn.COUNTIFS($E$2:E232,E232,$C$2:C232,C232)-1)/3)+1&gt;G232,"",E232&amp;" "&amp;INT((_xlfn.COUNTIFS($E$2:E232,E232,$C$2:C232,C232)-1)/3)+1)</f>
      </c>
    </row>
    <row r="233" spans="1:8" ht="18.75">
      <c r="A233" s="16">
        <v>107</v>
      </c>
      <c r="B233" s="22" t="s">
        <v>250</v>
      </c>
      <c r="C233" s="17" t="s">
        <v>5</v>
      </c>
      <c r="D233" s="20">
        <v>38176</v>
      </c>
      <c r="E233" s="19" t="s">
        <v>29</v>
      </c>
      <c r="F233" s="19" t="s">
        <v>24</v>
      </c>
      <c r="G233" s="69">
        <f t="shared" si="3"/>
        <v>3</v>
      </c>
      <c r="H233" s="69" t="str">
        <f>IF(INT((_xlfn.COUNTIFS($E$2:E233,E233,$C$2:C233,C233)-1)/3)+1&gt;G233,"",E233&amp;" "&amp;INT((_xlfn.COUNTIFS($E$2:E233,E233,$C$2:C233,C233)-1)/3)+1)</f>
        <v>AFR 2</v>
      </c>
    </row>
    <row r="234" spans="1:8" ht="18.75">
      <c r="A234" s="16">
        <v>108</v>
      </c>
      <c r="B234" s="22" t="s">
        <v>251</v>
      </c>
      <c r="C234" s="17" t="s">
        <v>5</v>
      </c>
      <c r="D234" s="20">
        <v>38035</v>
      </c>
      <c r="E234" s="19" t="s">
        <v>30</v>
      </c>
      <c r="F234" s="19" t="s">
        <v>24</v>
      </c>
      <c r="G234" s="69">
        <f t="shared" si="3"/>
        <v>1</v>
      </c>
      <c r="H234" s="69">
        <f>IF(INT((_xlfn.COUNTIFS($E$2:E234,E234,$C$2:C234,C234)-1)/3)+1&gt;G234,"",E234&amp;" "&amp;INT((_xlfn.COUNTIFS($E$2:E234,E234,$C$2:C234,C234)-1)/3)+1)</f>
      </c>
    </row>
    <row r="235" spans="1:8" ht="18.75">
      <c r="A235" s="16">
        <v>109</v>
      </c>
      <c r="B235" s="22" t="s">
        <v>252</v>
      </c>
      <c r="C235" s="17" t="s">
        <v>5</v>
      </c>
      <c r="D235" s="20">
        <v>38290</v>
      </c>
      <c r="E235" s="19" t="s">
        <v>29</v>
      </c>
      <c r="F235" s="19" t="s">
        <v>24</v>
      </c>
      <c r="G235" s="69">
        <f t="shared" si="3"/>
        <v>3</v>
      </c>
      <c r="H235" s="69" t="str">
        <f>IF(INT((_xlfn.COUNTIFS($E$2:E235,E235,$C$2:C235,C235)-1)/3)+1&gt;G235,"",E235&amp;" "&amp;INT((_xlfn.COUNTIFS($E$2:E235,E235,$C$2:C235,C235)-1)/3)+1)</f>
        <v>AFR 3</v>
      </c>
    </row>
    <row r="236" spans="1:8" ht="18.75">
      <c r="A236" s="16">
        <v>110</v>
      </c>
      <c r="B236" s="22" t="s">
        <v>253</v>
      </c>
      <c r="C236" s="17" t="s">
        <v>5</v>
      </c>
      <c r="D236" s="20">
        <v>38339</v>
      </c>
      <c r="E236" s="19" t="s">
        <v>14</v>
      </c>
      <c r="F236" s="19" t="s">
        <v>24</v>
      </c>
      <c r="G236" s="69">
        <f t="shared" si="3"/>
        <v>2</v>
      </c>
      <c r="H236" s="69">
        <f>IF(INT((_xlfn.COUNTIFS($E$2:E236,E236,$C$2:C236,C236)-1)/3)+1&gt;G236,"",E236&amp;" "&amp;INT((_xlfn.COUNTIFS($E$2:E236,E236,$C$2:C236,C236)-1)/3)+1)</f>
      </c>
    </row>
    <row r="237" spans="1:8" ht="18.75">
      <c r="A237" s="16">
        <v>111</v>
      </c>
      <c r="B237" s="22" t="s">
        <v>254</v>
      </c>
      <c r="C237" s="17" t="s">
        <v>5</v>
      </c>
      <c r="D237" s="20">
        <v>38189</v>
      </c>
      <c r="E237" s="19" t="s">
        <v>16</v>
      </c>
      <c r="F237" s="19" t="s">
        <v>24</v>
      </c>
      <c r="G237" s="69">
        <f t="shared" si="3"/>
        <v>2</v>
      </c>
      <c r="H237" s="69">
        <f>IF(INT((_xlfn.COUNTIFS($E$2:E237,E237,$C$2:C237,C237)-1)/3)+1&gt;G237,"",E237&amp;" "&amp;INT((_xlfn.COUNTIFS($E$2:E237,E237,$C$2:C237,C237)-1)/3)+1)</f>
      </c>
    </row>
    <row r="238" spans="1:8" ht="18.75">
      <c r="A238" s="16">
        <v>112</v>
      </c>
      <c r="B238" s="22" t="s">
        <v>255</v>
      </c>
      <c r="C238" s="17" t="s">
        <v>5</v>
      </c>
      <c r="D238" s="20">
        <v>38049</v>
      </c>
      <c r="E238" s="19" t="s">
        <v>29</v>
      </c>
      <c r="F238" s="19" t="s">
        <v>24</v>
      </c>
      <c r="G238" s="69">
        <f t="shared" si="3"/>
        <v>3</v>
      </c>
      <c r="H238" s="69" t="str">
        <f>IF(INT((_xlfn.COUNTIFS($E$2:E238,E238,$C$2:C238,C238)-1)/3)+1&gt;G238,"",E238&amp;" "&amp;INT((_xlfn.COUNTIFS($E$2:E238,E238,$C$2:C238,C238)-1)/3)+1)</f>
        <v>AFR 3</v>
      </c>
    </row>
    <row r="239" spans="1:8" ht="18.75">
      <c r="A239" s="16">
        <v>113</v>
      </c>
      <c r="B239" s="22" t="s">
        <v>67</v>
      </c>
      <c r="C239" s="17" t="s">
        <v>5</v>
      </c>
      <c r="D239" s="20">
        <v>38100</v>
      </c>
      <c r="E239" s="19" t="s">
        <v>29</v>
      </c>
      <c r="F239" s="19" t="s">
        <v>24</v>
      </c>
      <c r="G239" s="69">
        <f t="shared" si="3"/>
        <v>3</v>
      </c>
      <c r="H239" s="69" t="str">
        <f>IF(INT((_xlfn.COUNTIFS($E$2:E239,E239,$C$2:C239,C239)-1)/3)+1&gt;G239,"",E239&amp;" "&amp;INT((_xlfn.COUNTIFS($E$2:E239,E239,$C$2:C239,C239)-1)/3)+1)</f>
        <v>AFR 3</v>
      </c>
    </row>
    <row r="240" spans="1:8" ht="18.75">
      <c r="A240" s="16">
        <v>114</v>
      </c>
      <c r="B240" s="22" t="s">
        <v>256</v>
      </c>
      <c r="C240" s="17" t="s">
        <v>5</v>
      </c>
      <c r="D240" s="20">
        <v>38142</v>
      </c>
      <c r="E240" s="19" t="s">
        <v>25</v>
      </c>
      <c r="F240" s="19" t="s">
        <v>24</v>
      </c>
      <c r="G240" s="69">
        <f t="shared" si="3"/>
        <v>3</v>
      </c>
      <c r="H240" s="69">
        <f>IF(INT((_xlfn.COUNTIFS($E$2:E240,E240,$C$2:C240,C240)-1)/3)+1&gt;G240,"",E240&amp;" "&amp;INT((_xlfn.COUNTIFS($E$2:E240,E240,$C$2:C240,C240)-1)/3)+1)</f>
      </c>
    </row>
    <row r="241" spans="1:8" ht="18.75">
      <c r="A241" s="16">
        <v>115</v>
      </c>
      <c r="B241" s="22" t="s">
        <v>257</v>
      </c>
      <c r="C241" s="17" t="s">
        <v>5</v>
      </c>
      <c r="D241" s="20">
        <v>38311</v>
      </c>
      <c r="E241" s="19" t="s">
        <v>26</v>
      </c>
      <c r="F241" s="19" t="s">
        <v>24</v>
      </c>
      <c r="G241" s="69">
        <f t="shared" si="3"/>
        <v>1</v>
      </c>
      <c r="H241" s="69">
        <f>IF(INT((_xlfn.COUNTIFS($E$2:E241,E241,$C$2:C241,C241)-1)/3)+1&gt;G241,"",E241&amp;" "&amp;INT((_xlfn.COUNTIFS($E$2:E241,E241,$C$2:C241,C241)-1)/3)+1)</f>
      </c>
    </row>
    <row r="242" spans="1:8" ht="18.75">
      <c r="A242" s="16">
        <v>116</v>
      </c>
      <c r="B242" s="22" t="s">
        <v>258</v>
      </c>
      <c r="C242" s="17" t="s">
        <v>5</v>
      </c>
      <c r="D242" s="20"/>
      <c r="E242" s="19" t="s">
        <v>18</v>
      </c>
      <c r="F242" s="19" t="s">
        <v>24</v>
      </c>
      <c r="G242" s="69">
        <f t="shared" si="3"/>
        <v>4</v>
      </c>
      <c r="H242" s="69">
        <f>IF(INT((_xlfn.COUNTIFS($E$2:E242,E242,$C$2:C242,C242)-1)/3)+1&gt;G242,"",E242&amp;" "&amp;INT((_xlfn.COUNTIFS($E$2:E242,E242,$C$2:C242,C242)-1)/3)+1)</f>
      </c>
    </row>
    <row r="243" spans="1:8" ht="18.75">
      <c r="A243" s="16">
        <v>117</v>
      </c>
      <c r="B243" s="22" t="s">
        <v>259</v>
      </c>
      <c r="C243" s="17" t="s">
        <v>5</v>
      </c>
      <c r="D243" s="20">
        <v>38091</v>
      </c>
      <c r="E243" s="19" t="s">
        <v>27</v>
      </c>
      <c r="F243" s="19" t="s">
        <v>24</v>
      </c>
      <c r="G243" s="69">
        <f t="shared" si="3"/>
        <v>3</v>
      </c>
      <c r="H243" s="69">
        <f>IF(INT((_xlfn.COUNTIFS($E$2:E243,E243,$C$2:C243,C243)-1)/3)+1&gt;G243,"",E243&amp;" "&amp;INT((_xlfn.COUNTIFS($E$2:E243,E243,$C$2:C243,C243)-1)/3)+1)</f>
      </c>
    </row>
    <row r="244" spans="1:8" ht="18.75">
      <c r="A244" s="16">
        <v>118</v>
      </c>
      <c r="B244" s="22" t="s">
        <v>260</v>
      </c>
      <c r="C244" s="17" t="s">
        <v>5</v>
      </c>
      <c r="D244" s="20">
        <v>38119</v>
      </c>
      <c r="E244" s="19" t="s">
        <v>29</v>
      </c>
      <c r="F244" s="19" t="s">
        <v>24</v>
      </c>
      <c r="G244" s="69">
        <f t="shared" si="3"/>
        <v>3</v>
      </c>
      <c r="H244" s="69">
        <f>IF(INT((_xlfn.COUNTIFS($E$2:E244,E244,$C$2:C244,C244)-1)/3)+1&gt;G244,"",E244&amp;" "&amp;INT((_xlfn.COUNTIFS($E$2:E244,E244,$C$2:C244,C244)-1)/3)+1)</f>
      </c>
    </row>
    <row r="245" spans="1:8" ht="18.75">
      <c r="A245" s="16">
        <v>119</v>
      </c>
      <c r="B245" s="22" t="s">
        <v>261</v>
      </c>
      <c r="C245" s="17" t="s">
        <v>5</v>
      </c>
      <c r="D245" s="20">
        <v>38027</v>
      </c>
      <c r="E245" s="19" t="s">
        <v>29</v>
      </c>
      <c r="F245" s="19" t="s">
        <v>24</v>
      </c>
      <c r="G245" s="69">
        <f t="shared" si="3"/>
        <v>3</v>
      </c>
      <c r="H245" s="69">
        <f>IF(INT((_xlfn.COUNTIFS($E$2:E245,E245,$C$2:C245,C245)-1)/3)+1&gt;G245,"",E245&amp;" "&amp;INT((_xlfn.COUNTIFS($E$2:E245,E245,$C$2:C245,C245)-1)/3)+1)</f>
      </c>
    </row>
  </sheetData>
  <sheetProtection selectLockedCells="1" selectUnlockedCells="1"/>
  <autoFilter ref="A1:H245"/>
  <conditionalFormatting sqref="B85:B89">
    <cfRule type="expression" priority="4" dxfId="0" stopIfTrue="1">
      <formula>NOT(ISERROR(SEARCH("CMonet",B85)))</formula>
    </cfRule>
  </conditionalFormatting>
  <conditionalFormatting sqref="B2:B84">
    <cfRule type="expression" priority="3" dxfId="0" stopIfTrue="1">
      <formula>NOT(ISERROR(SEARCH("CMonet",B2)))</formula>
    </cfRule>
  </conditionalFormatting>
  <conditionalFormatting sqref="B127:B209">
    <cfRule type="expression" priority="1" dxfId="0" stopIfTrue="1">
      <formula>NOT(ISERROR(SEARCH("CMonet",B127)))</formula>
    </cfRule>
  </conditionalFormatting>
  <conditionalFormatting sqref="B210:B214">
    <cfRule type="expression" priority="2" dxfId="0" stopIfTrue="1">
      <formula>NOT(ISERROR(SEARCH("CMonet",B210)))</formula>
    </cfRule>
  </conditionalFormatting>
  <printOptions/>
  <pageMargins left="0.2362204724409449" right="0.2362204724409449" top="1.141732283464567" bottom="0.15748031496062992" header="0.5118110236220472" footer="0.5118110236220472"/>
  <pageSetup horizontalDpi="300" verticalDpi="300" orientation="portrait" paperSize="9" r:id="rId2"/>
  <headerFooter>
    <oddHeader>&amp;L&amp;"Arial,Gras"&amp;12&amp;K0000FFCHESSY 
&amp;G&amp;C&amp;"Arial,Gras"&amp;20&amp;U&amp;K0000FFClassement District: BENJAMINS Garçons - 1&amp;R&amp;"Arial,Gras"&amp;12&amp;K0000FF 
&amp;20 2015</oddHeader>
  </headerFooter>
  <rowBreaks count="2" manualBreakCount="2">
    <brk id="40" max="255" man="1"/>
    <brk id="81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2:J283"/>
  <sheetViews>
    <sheetView zoomScalePageLayoutView="0" workbookViewId="0" topLeftCell="A1">
      <selection activeCell="B5" sqref="B5"/>
    </sheetView>
  </sheetViews>
  <sheetFormatPr defaultColWidth="11.421875" defaultRowHeight="15"/>
  <cols>
    <col min="1" max="1" width="22.140625" style="0" bestFit="1" customWidth="1"/>
    <col min="2" max="2" width="19.421875" style="0" customWidth="1"/>
    <col min="3" max="3" width="15.00390625" style="0" customWidth="1"/>
    <col min="4" max="4" width="5.8515625" style="0" customWidth="1"/>
    <col min="5" max="5" width="5.8515625" style="24" customWidth="1"/>
    <col min="9" max="9" width="33.00390625" style="29" customWidth="1"/>
    <col min="10" max="10" width="6.8515625" style="0" customWidth="1"/>
  </cols>
  <sheetData>
    <row r="2" spans="4:10" ht="15">
      <c r="D2" t="s">
        <v>300</v>
      </c>
      <c r="H2" s="24" t="s">
        <v>1</v>
      </c>
      <c r="I2" s="24" t="s">
        <v>271</v>
      </c>
      <c r="J2" s="24" t="s">
        <v>270</v>
      </c>
    </row>
    <row r="3" spans="1:10" ht="15">
      <c r="A3" s="68" t="s">
        <v>0</v>
      </c>
      <c r="B3" s="2"/>
      <c r="C3" s="2"/>
      <c r="D3" s="3"/>
      <c r="E3" s="25"/>
      <c r="H3" s="24"/>
      <c r="J3" s="24"/>
    </row>
    <row r="4" spans="1:10" ht="15">
      <c r="A4" s="1" t="s">
        <v>1</v>
      </c>
      <c r="B4" s="1" t="s">
        <v>2</v>
      </c>
      <c r="C4" s="1" t="s">
        <v>3</v>
      </c>
      <c r="D4" s="3" t="s">
        <v>4</v>
      </c>
      <c r="E4" s="25"/>
      <c r="H4" s="24"/>
      <c r="J4" s="24"/>
    </row>
    <row r="5" spans="1:10" ht="15">
      <c r="A5" s="1" t="s">
        <v>30</v>
      </c>
      <c r="B5" s="1" t="s">
        <v>5</v>
      </c>
      <c r="C5" s="30" t="s">
        <v>193</v>
      </c>
      <c r="D5" s="31">
        <v>47</v>
      </c>
      <c r="E5" s="26" t="s">
        <v>7</v>
      </c>
      <c r="F5" s="30" t="s">
        <v>53</v>
      </c>
      <c r="G5" s="31">
        <v>21</v>
      </c>
      <c r="H5" s="24" t="str">
        <f>A5</f>
        <v>4AR</v>
      </c>
      <c r="I5" s="29" t="str">
        <f>CONCATENATE(C5,"-",C6,"-",C7,"-",F5,"-",F6,"-",F7)</f>
        <v>BIEC-LEBD-MALG-BACL-SEDX-LAUJ</v>
      </c>
      <c r="J5" s="24">
        <f>+SUM(D5:D7,G5:G7)</f>
        <v>376</v>
      </c>
    </row>
    <row r="6" spans="1:7" ht="15">
      <c r="A6" s="5"/>
      <c r="B6" s="5"/>
      <c r="C6" s="32" t="s">
        <v>230</v>
      </c>
      <c r="D6" s="33">
        <v>85</v>
      </c>
      <c r="E6" s="27"/>
      <c r="F6" s="32" t="s">
        <v>56</v>
      </c>
      <c r="G6" s="33">
        <v>26</v>
      </c>
    </row>
    <row r="7" spans="1:7" ht="15">
      <c r="A7" s="5"/>
      <c r="B7" s="5"/>
      <c r="C7" s="32" t="s">
        <v>231</v>
      </c>
      <c r="D7" s="33">
        <v>86</v>
      </c>
      <c r="E7" s="27"/>
      <c r="F7" s="32" t="s">
        <v>137</v>
      </c>
      <c r="G7" s="33">
        <v>111</v>
      </c>
    </row>
    <row r="8" spans="1:5" ht="15">
      <c r="A8" s="5"/>
      <c r="B8" s="5"/>
      <c r="C8" s="6" t="s">
        <v>251</v>
      </c>
      <c r="D8" s="7">
        <v>108</v>
      </c>
      <c r="E8" s="28"/>
    </row>
    <row r="9" spans="1:5" ht="15">
      <c r="A9" s="5"/>
      <c r="B9" s="1" t="s">
        <v>6</v>
      </c>
      <c r="C9" s="2"/>
      <c r="D9" s="4">
        <v>326</v>
      </c>
      <c r="E9" s="28"/>
    </row>
    <row r="10" spans="1:5" ht="15">
      <c r="A10" s="5"/>
      <c r="B10" s="1" t="s">
        <v>7</v>
      </c>
      <c r="C10" s="1" t="s">
        <v>53</v>
      </c>
      <c r="D10" s="4">
        <v>21</v>
      </c>
      <c r="E10" s="28"/>
    </row>
    <row r="11" spans="1:5" ht="15">
      <c r="A11" s="5"/>
      <c r="B11" s="5"/>
      <c r="C11" s="6" t="s">
        <v>56</v>
      </c>
      <c r="D11" s="7">
        <v>26</v>
      </c>
      <c r="E11" s="28"/>
    </row>
    <row r="12" spans="1:5" ht="15">
      <c r="A12" s="5"/>
      <c r="B12" s="5"/>
      <c r="C12" s="6" t="s">
        <v>137</v>
      </c>
      <c r="D12" s="7">
        <v>111</v>
      </c>
      <c r="E12" s="28"/>
    </row>
    <row r="13" spans="1:5" ht="15">
      <c r="A13" s="5"/>
      <c r="B13" s="1" t="s">
        <v>8</v>
      </c>
      <c r="C13" s="2"/>
      <c r="D13" s="4">
        <v>158</v>
      </c>
      <c r="E13" s="28"/>
    </row>
    <row r="14" spans="1:5" ht="15">
      <c r="A14" s="1" t="s">
        <v>262</v>
      </c>
      <c r="B14" s="2"/>
      <c r="C14" s="2"/>
      <c r="D14" s="4">
        <v>484</v>
      </c>
      <c r="E14" s="28"/>
    </row>
    <row r="15" spans="1:10" ht="15">
      <c r="A15" s="1" t="s">
        <v>29</v>
      </c>
      <c r="B15" s="1" t="s">
        <v>5</v>
      </c>
      <c r="C15" s="30" t="s">
        <v>151</v>
      </c>
      <c r="D15" s="31">
        <v>1</v>
      </c>
      <c r="E15" s="28" t="s">
        <v>7</v>
      </c>
      <c r="F15" s="30" t="s">
        <v>49</v>
      </c>
      <c r="G15" s="31">
        <v>17</v>
      </c>
      <c r="H15" s="24" t="str">
        <f>A15</f>
        <v>AFR</v>
      </c>
      <c r="I15" s="29" t="str">
        <f>CONCATENATE(C15,"-",C16,"-",C17,"-",F15,"-",F16,"-",F17)</f>
        <v>KOUl-AJOJ-AMAM-LEBO-FRIL-SAYO</v>
      </c>
      <c r="J15" s="24">
        <f>+SUM(D15:D17,G15:G17)</f>
        <v>265</v>
      </c>
    </row>
    <row r="16" spans="1:7" ht="15">
      <c r="A16" s="5"/>
      <c r="B16" s="5"/>
      <c r="C16" s="32" t="s">
        <v>201</v>
      </c>
      <c r="D16" s="33">
        <v>55</v>
      </c>
      <c r="E16" s="28"/>
      <c r="F16" s="32" t="s">
        <v>92</v>
      </c>
      <c r="G16" s="33">
        <v>65</v>
      </c>
    </row>
    <row r="17" spans="1:7" ht="15">
      <c r="A17" s="5"/>
      <c r="B17" s="5"/>
      <c r="C17" s="32" t="s">
        <v>202</v>
      </c>
      <c r="D17" s="33">
        <v>56</v>
      </c>
      <c r="E17" s="28"/>
      <c r="F17" s="32" t="s">
        <v>98</v>
      </c>
      <c r="G17" s="33">
        <v>71</v>
      </c>
    </row>
    <row r="18" spans="1:10" ht="15">
      <c r="A18" s="5"/>
      <c r="B18" s="5"/>
      <c r="C18" s="34" t="s">
        <v>234</v>
      </c>
      <c r="D18" s="35">
        <v>89</v>
      </c>
      <c r="E18" s="28"/>
      <c r="F18" s="34" t="s">
        <v>109</v>
      </c>
      <c r="G18" s="35">
        <v>83</v>
      </c>
      <c r="H18" s="24" t="str">
        <f>+H15</f>
        <v>AFR</v>
      </c>
      <c r="I18" s="29" t="str">
        <f>CONCATENATE(C18,"-",C19,"-",C20,"-",F18,"-",F19,"-",F20)</f>
        <v>MUSI-MADD-DESB-MONR-THON-RAKM</v>
      </c>
      <c r="J18" s="24">
        <f>+SUM(D18:D20,G18:G20)</f>
        <v>562</v>
      </c>
    </row>
    <row r="19" spans="1:8" ht="15">
      <c r="A19" s="5"/>
      <c r="B19" s="5"/>
      <c r="C19" s="34" t="s">
        <v>236</v>
      </c>
      <c r="D19" s="35">
        <v>91</v>
      </c>
      <c r="E19" s="28"/>
      <c r="F19" s="34" t="s">
        <v>120</v>
      </c>
      <c r="G19" s="35">
        <v>94</v>
      </c>
      <c r="H19" s="24"/>
    </row>
    <row r="20" spans="1:8" ht="15">
      <c r="A20" s="5"/>
      <c r="B20" s="5"/>
      <c r="C20" s="34" t="s">
        <v>250</v>
      </c>
      <c r="D20" s="35">
        <v>107</v>
      </c>
      <c r="E20" s="28"/>
      <c r="F20" s="34" t="s">
        <v>124</v>
      </c>
      <c r="G20" s="35">
        <v>98</v>
      </c>
      <c r="H20" s="24"/>
    </row>
    <row r="21" spans="1:10" ht="15">
      <c r="A21" s="5"/>
      <c r="B21" s="5"/>
      <c r="C21" s="36" t="s">
        <v>252</v>
      </c>
      <c r="D21" s="37">
        <v>109</v>
      </c>
      <c r="E21" s="28"/>
      <c r="F21" s="36" t="s">
        <v>127</v>
      </c>
      <c r="G21" s="37">
        <v>101</v>
      </c>
      <c r="H21" s="24" t="str">
        <f>+H15</f>
        <v>AFR</v>
      </c>
      <c r="I21" s="29" t="str">
        <f>CONCATENATE(C21,"-",C22,"-",C23,"-",F21,"-",F22,"-",F23)</f>
        <v>ITOL-DELC-GUIR-TENe-VETN-KODR</v>
      </c>
      <c r="J21" s="24">
        <f>+SUM(D21:D23,G21:G23)</f>
        <v>659</v>
      </c>
    </row>
    <row r="22" spans="1:7" ht="15">
      <c r="A22" s="5"/>
      <c r="B22" s="5"/>
      <c r="C22" s="36" t="s">
        <v>255</v>
      </c>
      <c r="D22" s="37">
        <v>112</v>
      </c>
      <c r="E22" s="28"/>
      <c r="F22" s="36" t="s">
        <v>136</v>
      </c>
      <c r="G22" s="37">
        <v>110</v>
      </c>
    </row>
    <row r="23" spans="1:7" ht="15">
      <c r="A23" s="5"/>
      <c r="B23" s="5"/>
      <c r="C23" s="36" t="s">
        <v>67</v>
      </c>
      <c r="D23" s="37">
        <v>113</v>
      </c>
      <c r="E23" s="28"/>
      <c r="F23" s="36" t="s">
        <v>139</v>
      </c>
      <c r="G23" s="37">
        <v>114</v>
      </c>
    </row>
    <row r="24" spans="1:5" ht="15">
      <c r="A24" s="5"/>
      <c r="B24" s="5"/>
      <c r="C24" s="6" t="s">
        <v>260</v>
      </c>
      <c r="D24" s="7">
        <v>118</v>
      </c>
      <c r="E24" s="28"/>
    </row>
    <row r="25" spans="1:5" ht="15">
      <c r="A25" s="5"/>
      <c r="B25" s="5"/>
      <c r="C25" s="6" t="s">
        <v>261</v>
      </c>
      <c r="D25" s="7">
        <v>119</v>
      </c>
      <c r="E25" s="28"/>
    </row>
    <row r="26" spans="1:5" ht="15">
      <c r="A26" s="5"/>
      <c r="B26" s="1" t="s">
        <v>6</v>
      </c>
      <c r="C26" s="2"/>
      <c r="D26" s="4">
        <v>970</v>
      </c>
      <c r="E26" s="28"/>
    </row>
    <row r="27" spans="1:5" ht="15">
      <c r="A27" s="5"/>
      <c r="B27" s="1" t="s">
        <v>7</v>
      </c>
      <c r="C27" s="30" t="s">
        <v>49</v>
      </c>
      <c r="D27" s="31">
        <v>17</v>
      </c>
      <c r="E27" s="28"/>
    </row>
    <row r="28" spans="1:5" ht="15">
      <c r="A28" s="5"/>
      <c r="B28" s="5"/>
      <c r="C28" s="32" t="s">
        <v>92</v>
      </c>
      <c r="D28" s="33">
        <v>65</v>
      </c>
      <c r="E28" s="28"/>
    </row>
    <row r="29" spans="1:5" ht="15">
      <c r="A29" s="5"/>
      <c r="B29" s="5"/>
      <c r="C29" s="32" t="s">
        <v>98</v>
      </c>
      <c r="D29" s="33">
        <v>71</v>
      </c>
      <c r="E29" s="28"/>
    </row>
    <row r="30" spans="1:5" ht="15">
      <c r="A30" s="5"/>
      <c r="B30" s="5"/>
      <c r="C30" s="34" t="s">
        <v>109</v>
      </c>
      <c r="D30" s="35">
        <v>83</v>
      </c>
      <c r="E30" s="28"/>
    </row>
    <row r="31" spans="1:5" ht="15">
      <c r="A31" s="5"/>
      <c r="B31" s="5"/>
      <c r="C31" s="34" t="s">
        <v>120</v>
      </c>
      <c r="D31" s="35">
        <v>94</v>
      </c>
      <c r="E31" s="28"/>
    </row>
    <row r="32" spans="1:5" ht="15">
      <c r="A32" s="5"/>
      <c r="B32" s="5"/>
      <c r="C32" s="34" t="s">
        <v>124</v>
      </c>
      <c r="D32" s="35">
        <v>98</v>
      </c>
      <c r="E32" s="28"/>
    </row>
    <row r="33" spans="1:5" ht="15">
      <c r="A33" s="5"/>
      <c r="B33" s="5"/>
      <c r="C33" s="36" t="s">
        <v>127</v>
      </c>
      <c r="D33" s="37">
        <v>101</v>
      </c>
      <c r="E33" s="28"/>
    </row>
    <row r="34" spans="1:5" ht="15">
      <c r="A34" s="5"/>
      <c r="B34" s="5"/>
      <c r="C34" s="36" t="s">
        <v>136</v>
      </c>
      <c r="D34" s="37">
        <v>110</v>
      </c>
      <c r="E34" s="28"/>
    </row>
    <row r="35" spans="1:5" ht="15">
      <c r="A35" s="5"/>
      <c r="B35" s="5"/>
      <c r="C35" s="36" t="s">
        <v>139</v>
      </c>
      <c r="D35" s="37">
        <v>114</v>
      </c>
      <c r="E35" s="28"/>
    </row>
    <row r="36" spans="1:5" ht="15">
      <c r="A36" s="5"/>
      <c r="B36" s="1" t="s">
        <v>8</v>
      </c>
      <c r="C36" s="2"/>
      <c r="D36" s="4">
        <v>753</v>
      </c>
      <c r="E36" s="28"/>
    </row>
    <row r="37" spans="1:5" ht="15">
      <c r="A37" s="1" t="s">
        <v>263</v>
      </c>
      <c r="B37" s="2"/>
      <c r="C37" s="2"/>
      <c r="D37" s="4">
        <v>1723</v>
      </c>
      <c r="E37" s="28"/>
    </row>
    <row r="38" spans="1:10" ht="15">
      <c r="A38" s="1" t="s">
        <v>27</v>
      </c>
      <c r="B38" s="1" t="s">
        <v>5</v>
      </c>
      <c r="C38" s="30" t="s">
        <v>161</v>
      </c>
      <c r="D38" s="31">
        <v>13</v>
      </c>
      <c r="E38" s="28"/>
      <c r="F38" s="30" t="s">
        <v>39</v>
      </c>
      <c r="G38" s="31">
        <v>7</v>
      </c>
      <c r="H38" s="24" t="str">
        <f>A38</f>
        <v>BAI</v>
      </c>
      <c r="I38" s="29" t="str">
        <f>CONCATENATE(C38,"-",C39,"-",C40,"-",F38,"-",F39,"-",F40)</f>
        <v>CHAF-SOUI-TURM-SANN-LE X-MARN</v>
      </c>
      <c r="J38" s="24">
        <f>+SUM(D38:D40,G38:G40)</f>
        <v>129</v>
      </c>
    </row>
    <row r="39" spans="1:7" ht="15">
      <c r="A39" s="5"/>
      <c r="B39" s="5"/>
      <c r="C39" s="32" t="s">
        <v>162</v>
      </c>
      <c r="D39" s="33">
        <v>14</v>
      </c>
      <c r="E39" s="28"/>
      <c r="F39" s="32" t="s">
        <v>48</v>
      </c>
      <c r="G39" s="33">
        <v>16</v>
      </c>
    </row>
    <row r="40" spans="1:7" ht="15">
      <c r="A40" s="5"/>
      <c r="B40" s="5"/>
      <c r="C40" s="32" t="s">
        <v>197</v>
      </c>
      <c r="D40" s="33">
        <v>51</v>
      </c>
      <c r="E40" s="28"/>
      <c r="F40" s="32" t="s">
        <v>58</v>
      </c>
      <c r="G40" s="33">
        <v>28</v>
      </c>
    </row>
    <row r="41" spans="1:10" ht="15">
      <c r="A41" s="5"/>
      <c r="B41" s="5"/>
      <c r="C41" s="34" t="s">
        <v>199</v>
      </c>
      <c r="D41" s="35">
        <v>53</v>
      </c>
      <c r="E41" s="28"/>
      <c r="F41" s="34" t="s">
        <v>73</v>
      </c>
      <c r="G41" s="35">
        <v>43</v>
      </c>
      <c r="H41" s="24" t="str">
        <f>H38</f>
        <v>BAI</v>
      </c>
      <c r="I41" s="29" t="str">
        <f>CONCATENATE(C41,"-",C42,"-",C43,"-",F41,"-",F42,"-",F43)</f>
        <v>BOUD-TERS-LECV-KHAA-MEUT-BIEN</v>
      </c>
      <c r="J41" s="24">
        <f>+SUM(D41:D43,G41:G43)</f>
        <v>344</v>
      </c>
    </row>
    <row r="42" spans="1:7" ht="15">
      <c r="A42" s="5"/>
      <c r="B42" s="5"/>
      <c r="C42" s="34" t="s">
        <v>200</v>
      </c>
      <c r="D42" s="35">
        <v>54</v>
      </c>
      <c r="E42" s="28"/>
      <c r="F42" s="34" t="s">
        <v>54</v>
      </c>
      <c r="G42" s="35">
        <v>46</v>
      </c>
    </row>
    <row r="43" spans="1:7" ht="15">
      <c r="A43" s="5"/>
      <c r="B43" s="5"/>
      <c r="C43" s="34" t="s">
        <v>208</v>
      </c>
      <c r="D43" s="35">
        <v>62</v>
      </c>
      <c r="E43" s="28"/>
      <c r="F43" s="34" t="s">
        <v>112</v>
      </c>
      <c r="G43" s="35">
        <v>86</v>
      </c>
    </row>
    <row r="44" spans="1:10" ht="15">
      <c r="A44" s="5"/>
      <c r="B44" s="5"/>
      <c r="C44" s="36" t="s">
        <v>212</v>
      </c>
      <c r="D44" s="37">
        <v>66</v>
      </c>
      <c r="E44" s="28"/>
      <c r="F44" s="36" t="s">
        <v>113</v>
      </c>
      <c r="G44" s="37">
        <v>87</v>
      </c>
      <c r="H44" s="24" t="str">
        <f>H38</f>
        <v>BAI</v>
      </c>
      <c r="I44" s="29" t="str">
        <f>CONCATENATE(C44,"-",C45,"-",C46,"-",F44,"-",F45,"-",F46)</f>
        <v>MEMV-LABN-BARO-MANU-JORN-HERT</v>
      </c>
      <c r="J44" s="24">
        <f>+SUM(D44:D46,G44:G46)</f>
        <v>530</v>
      </c>
    </row>
    <row r="45" spans="1:7" ht="15">
      <c r="A45" s="5"/>
      <c r="B45" s="5"/>
      <c r="C45" s="36" t="s">
        <v>229</v>
      </c>
      <c r="D45" s="37">
        <v>84</v>
      </c>
      <c r="E45" s="28"/>
      <c r="F45" s="36" t="s">
        <v>51</v>
      </c>
      <c r="G45" s="37">
        <v>91</v>
      </c>
    </row>
    <row r="46" spans="1:7" ht="15">
      <c r="A46" s="5"/>
      <c r="B46" s="5"/>
      <c r="C46" s="36" t="s">
        <v>243</v>
      </c>
      <c r="D46" s="37">
        <v>98</v>
      </c>
      <c r="E46" s="28"/>
      <c r="F46" s="36" t="s">
        <v>130</v>
      </c>
      <c r="G46" s="37">
        <v>104</v>
      </c>
    </row>
    <row r="47" spans="1:5" ht="15">
      <c r="A47" s="5"/>
      <c r="B47" s="5"/>
      <c r="C47" s="6" t="s">
        <v>244</v>
      </c>
      <c r="D47" s="7">
        <v>99</v>
      </c>
      <c r="E47" s="28"/>
    </row>
    <row r="48" spans="1:5" ht="15">
      <c r="A48" s="5"/>
      <c r="B48" s="5"/>
      <c r="C48" s="6" t="s">
        <v>259</v>
      </c>
      <c r="D48" s="7">
        <v>117</v>
      </c>
      <c r="E48" s="28"/>
    </row>
    <row r="49" spans="1:5" ht="15">
      <c r="A49" s="5"/>
      <c r="B49" s="1" t="s">
        <v>6</v>
      </c>
      <c r="C49" s="2"/>
      <c r="D49" s="4">
        <v>711</v>
      </c>
      <c r="E49" s="28"/>
    </row>
    <row r="50" spans="1:5" ht="15">
      <c r="A50" s="5"/>
      <c r="B50" s="1" t="s">
        <v>7</v>
      </c>
      <c r="C50" s="30" t="s">
        <v>39</v>
      </c>
      <c r="D50" s="31">
        <v>7</v>
      </c>
      <c r="E50" s="28"/>
    </row>
    <row r="51" spans="1:5" ht="15">
      <c r="A51" s="5"/>
      <c r="B51" s="5"/>
      <c r="C51" s="32" t="s">
        <v>48</v>
      </c>
      <c r="D51" s="33">
        <v>16</v>
      </c>
      <c r="E51" s="28"/>
    </row>
    <row r="52" spans="1:5" ht="15">
      <c r="A52" s="5"/>
      <c r="B52" s="5"/>
      <c r="C52" s="32" t="s">
        <v>58</v>
      </c>
      <c r="D52" s="33">
        <v>28</v>
      </c>
      <c r="E52" s="28"/>
    </row>
    <row r="53" spans="1:5" ht="15">
      <c r="A53" s="5"/>
      <c r="B53" s="5"/>
      <c r="C53" s="34" t="s">
        <v>73</v>
      </c>
      <c r="D53" s="35">
        <v>43</v>
      </c>
      <c r="E53" s="28"/>
    </row>
    <row r="54" spans="1:5" ht="15">
      <c r="A54" s="5"/>
      <c r="B54" s="5"/>
      <c r="C54" s="34" t="s">
        <v>54</v>
      </c>
      <c r="D54" s="35">
        <v>46</v>
      </c>
      <c r="E54" s="28"/>
    </row>
    <row r="55" spans="1:5" ht="15">
      <c r="A55" s="5"/>
      <c r="B55" s="5"/>
      <c r="C55" s="34" t="s">
        <v>112</v>
      </c>
      <c r="D55" s="35">
        <v>86</v>
      </c>
      <c r="E55" s="28"/>
    </row>
    <row r="56" spans="1:5" ht="15">
      <c r="A56" s="5"/>
      <c r="B56" s="5"/>
      <c r="C56" s="36" t="s">
        <v>113</v>
      </c>
      <c r="D56" s="37">
        <v>87</v>
      </c>
      <c r="E56" s="28"/>
    </row>
    <row r="57" spans="1:5" ht="15">
      <c r="A57" s="5"/>
      <c r="B57" s="5"/>
      <c r="C57" s="36" t="s">
        <v>51</v>
      </c>
      <c r="D57" s="37">
        <v>91</v>
      </c>
      <c r="E57" s="28"/>
    </row>
    <row r="58" spans="1:5" ht="15">
      <c r="A58" s="5"/>
      <c r="B58" s="5"/>
      <c r="C58" s="36" t="s">
        <v>130</v>
      </c>
      <c r="D58" s="37">
        <v>104</v>
      </c>
      <c r="E58" s="28"/>
    </row>
    <row r="59" spans="1:5" ht="15">
      <c r="A59" s="5"/>
      <c r="B59" s="5"/>
      <c r="C59" s="6" t="s">
        <v>133</v>
      </c>
      <c r="D59" s="7">
        <v>107</v>
      </c>
      <c r="E59" s="28"/>
    </row>
    <row r="60" spans="1:5" ht="15">
      <c r="A60" s="5"/>
      <c r="B60" s="5"/>
      <c r="C60" s="6" t="s">
        <v>142</v>
      </c>
      <c r="D60" s="7">
        <v>117</v>
      </c>
      <c r="E60" s="28"/>
    </row>
    <row r="61" spans="1:5" ht="15">
      <c r="A61" s="5"/>
      <c r="B61" s="5"/>
      <c r="C61" s="6" t="s">
        <v>145</v>
      </c>
      <c r="D61" s="7">
        <v>120</v>
      </c>
      <c r="E61" s="28"/>
    </row>
    <row r="62" spans="1:5" ht="15">
      <c r="A62" s="5"/>
      <c r="B62" s="1" t="s">
        <v>8</v>
      </c>
      <c r="C62" s="2"/>
      <c r="D62" s="4">
        <v>852</v>
      </c>
      <c r="E62" s="28"/>
    </row>
    <row r="63" spans="1:5" ht="15">
      <c r="A63" s="1" t="s">
        <v>264</v>
      </c>
      <c r="B63" s="2"/>
      <c r="C63" s="2"/>
      <c r="D63" s="4">
        <v>1563</v>
      </c>
      <c r="E63" s="28"/>
    </row>
    <row r="64" spans="1:10" ht="15">
      <c r="A64" s="1" t="s">
        <v>25</v>
      </c>
      <c r="B64" s="1" t="s">
        <v>5</v>
      </c>
      <c r="C64" s="30" t="s">
        <v>154</v>
      </c>
      <c r="D64" s="31">
        <v>4</v>
      </c>
      <c r="E64" s="28"/>
      <c r="F64" s="30" t="s">
        <v>34</v>
      </c>
      <c r="G64" s="31">
        <v>2</v>
      </c>
      <c r="H64" s="24" t="str">
        <f>A64</f>
        <v>CMO</v>
      </c>
      <c r="I64" s="29" t="str">
        <f>CONCATENATE(C64,"-",C65,"-",C66,"-",F64,"-",F65,"-",F66)</f>
        <v>MICE-CHAN-FRAI-LEGS-BERN-BATL</v>
      </c>
      <c r="J64" s="24">
        <f>+SUM(D64:D66,G64:G66)</f>
        <v>86</v>
      </c>
    </row>
    <row r="65" spans="1:7" ht="15">
      <c r="A65" s="5"/>
      <c r="B65" s="5"/>
      <c r="C65" s="32" t="s">
        <v>140</v>
      </c>
      <c r="D65" s="33">
        <v>11</v>
      </c>
      <c r="E65" s="28"/>
      <c r="F65" s="32" t="s">
        <v>36</v>
      </c>
      <c r="G65" s="33">
        <v>4</v>
      </c>
    </row>
    <row r="66" spans="1:7" ht="15">
      <c r="A66" s="5"/>
      <c r="B66" s="5"/>
      <c r="C66" s="32" t="s">
        <v>72</v>
      </c>
      <c r="D66" s="33">
        <v>25</v>
      </c>
      <c r="E66" s="28"/>
      <c r="F66" s="32" t="s">
        <v>70</v>
      </c>
      <c r="G66" s="33">
        <v>40</v>
      </c>
    </row>
    <row r="67" spans="1:10" ht="15">
      <c r="A67" s="5"/>
      <c r="B67" s="5"/>
      <c r="C67" s="34" t="s">
        <v>174</v>
      </c>
      <c r="D67" s="35">
        <v>27</v>
      </c>
      <c r="E67" s="28"/>
      <c r="F67" s="34" t="s">
        <v>91</v>
      </c>
      <c r="G67" s="35">
        <v>64</v>
      </c>
      <c r="H67" s="24" t="str">
        <f>H64</f>
        <v>CMO</v>
      </c>
      <c r="I67" s="29" t="str">
        <f>CONCATENATE(C67,"-",C68,"-",C69,"-",F67,"-",F68,"-",F69)</f>
        <v>NAJN-TCHN-M'BH-BODA-RIDM-FARP</v>
      </c>
      <c r="J67" s="24">
        <f>+SUM(D67:D69,G67:G69)</f>
        <v>356</v>
      </c>
    </row>
    <row r="68" spans="1:7" ht="15">
      <c r="A68" s="5"/>
      <c r="B68" s="5"/>
      <c r="C68" s="34" t="s">
        <v>190</v>
      </c>
      <c r="D68" s="35">
        <v>44</v>
      </c>
      <c r="E68" s="28"/>
      <c r="F68" s="34" t="s">
        <v>107</v>
      </c>
      <c r="G68" s="35">
        <v>81</v>
      </c>
    </row>
    <row r="69" spans="1:7" ht="15">
      <c r="A69" s="5"/>
      <c r="B69" s="5"/>
      <c r="C69" s="34" t="s">
        <v>204</v>
      </c>
      <c r="D69" s="35">
        <v>58</v>
      </c>
      <c r="E69" s="28"/>
      <c r="F69" s="34" t="s">
        <v>108</v>
      </c>
      <c r="G69" s="35">
        <v>82</v>
      </c>
    </row>
    <row r="70" spans="1:10" ht="15">
      <c r="A70" s="5"/>
      <c r="B70" s="5"/>
      <c r="C70" s="36" t="s">
        <v>217</v>
      </c>
      <c r="D70" s="37">
        <v>71</v>
      </c>
      <c r="E70" s="28"/>
      <c r="F70" s="36" t="s">
        <v>138</v>
      </c>
      <c r="G70" s="37">
        <v>113</v>
      </c>
      <c r="H70" s="24" t="str">
        <f>H64</f>
        <v>CMO</v>
      </c>
      <c r="I70" s="29" t="str">
        <f>CONCATENATE(C70,"-",C71,"-",C72,"-",F70,"-",F71,"-",F72)</f>
        <v>TASS-PARP-MAGB-RANA-FRAO-NDAA</v>
      </c>
      <c r="J70" s="24">
        <f>+SUM(D70:D72,G70:G72)</f>
        <v>571</v>
      </c>
    </row>
    <row r="71" spans="1:7" ht="15">
      <c r="A71" s="5"/>
      <c r="B71" s="5"/>
      <c r="C71" s="36" t="s">
        <v>218</v>
      </c>
      <c r="D71" s="37">
        <v>73</v>
      </c>
      <c r="E71" s="28"/>
      <c r="F71" s="36" t="s">
        <v>143</v>
      </c>
      <c r="G71" s="37">
        <v>118</v>
      </c>
    </row>
    <row r="72" spans="1:7" ht="15">
      <c r="A72" s="5"/>
      <c r="B72" s="5"/>
      <c r="C72" s="36" t="s">
        <v>219</v>
      </c>
      <c r="D72" s="37">
        <v>74</v>
      </c>
      <c r="E72" s="28"/>
      <c r="F72" s="36" t="s">
        <v>147</v>
      </c>
      <c r="G72" s="37">
        <v>122</v>
      </c>
    </row>
    <row r="73" spans="1:5" ht="15">
      <c r="A73" s="5"/>
      <c r="B73" s="5"/>
      <c r="C73" s="6" t="s">
        <v>256</v>
      </c>
      <c r="D73" s="7">
        <v>114</v>
      </c>
      <c r="E73" s="28"/>
    </row>
    <row r="74" spans="1:5" ht="15">
      <c r="A74" s="5"/>
      <c r="B74" s="1" t="s">
        <v>6</v>
      </c>
      <c r="C74" s="2"/>
      <c r="D74" s="4">
        <v>501</v>
      </c>
      <c r="E74" s="28"/>
    </row>
    <row r="75" spans="1:5" ht="15">
      <c r="A75" s="5"/>
      <c r="B75" s="1" t="s">
        <v>7</v>
      </c>
      <c r="C75" s="30" t="s">
        <v>34</v>
      </c>
      <c r="D75" s="31">
        <v>2</v>
      </c>
      <c r="E75" s="28"/>
    </row>
    <row r="76" spans="1:5" ht="15">
      <c r="A76" s="5"/>
      <c r="B76" s="5"/>
      <c r="C76" s="32" t="s">
        <v>36</v>
      </c>
      <c r="D76" s="33">
        <v>4</v>
      </c>
      <c r="E76" s="28"/>
    </row>
    <row r="77" spans="1:5" ht="15">
      <c r="A77" s="5"/>
      <c r="B77" s="5"/>
      <c r="C77" s="32" t="s">
        <v>70</v>
      </c>
      <c r="D77" s="33">
        <v>40</v>
      </c>
      <c r="E77" s="28"/>
    </row>
    <row r="78" spans="1:5" ht="15">
      <c r="A78" s="5"/>
      <c r="B78" s="5"/>
      <c r="C78" s="34" t="s">
        <v>91</v>
      </c>
      <c r="D78" s="35">
        <v>64</v>
      </c>
      <c r="E78" s="28"/>
    </row>
    <row r="79" spans="1:5" ht="15">
      <c r="A79" s="5"/>
      <c r="B79" s="5"/>
      <c r="C79" s="34" t="s">
        <v>107</v>
      </c>
      <c r="D79" s="35">
        <v>81</v>
      </c>
      <c r="E79" s="28"/>
    </row>
    <row r="80" spans="1:5" ht="15">
      <c r="A80" s="5"/>
      <c r="B80" s="5"/>
      <c r="C80" s="34" t="s">
        <v>108</v>
      </c>
      <c r="D80" s="35">
        <v>82</v>
      </c>
      <c r="E80" s="28"/>
    </row>
    <row r="81" spans="1:5" ht="15">
      <c r="A81" s="5"/>
      <c r="B81" s="5"/>
      <c r="C81" s="36" t="s">
        <v>138</v>
      </c>
      <c r="D81" s="37">
        <v>113</v>
      </c>
      <c r="E81" s="28"/>
    </row>
    <row r="82" spans="1:5" ht="15">
      <c r="A82" s="5"/>
      <c r="B82" s="5"/>
      <c r="C82" s="36" t="s">
        <v>143</v>
      </c>
      <c r="D82" s="37">
        <v>118</v>
      </c>
      <c r="E82" s="28"/>
    </row>
    <row r="83" spans="1:5" ht="15">
      <c r="A83" s="5"/>
      <c r="B83" s="5"/>
      <c r="C83" s="36" t="s">
        <v>147</v>
      </c>
      <c r="D83" s="37">
        <v>122</v>
      </c>
      <c r="E83" s="28"/>
    </row>
    <row r="84" spans="1:5" ht="15">
      <c r="A84" s="5"/>
      <c r="B84" s="5"/>
      <c r="C84" s="6" t="s">
        <v>148</v>
      </c>
      <c r="D84" s="7">
        <v>123</v>
      </c>
      <c r="E84" s="28"/>
    </row>
    <row r="85" spans="1:5" ht="15">
      <c r="A85" s="5"/>
      <c r="B85" s="5"/>
      <c r="C85" s="6" t="s">
        <v>149</v>
      </c>
      <c r="D85" s="7">
        <v>124</v>
      </c>
      <c r="E85" s="28"/>
    </row>
    <row r="86" spans="1:5" ht="15">
      <c r="A86" s="5"/>
      <c r="B86" s="1" t="s">
        <v>8</v>
      </c>
      <c r="C86" s="2"/>
      <c r="D86" s="4">
        <v>873</v>
      </c>
      <c r="E86" s="28"/>
    </row>
    <row r="87" spans="1:5" ht="15">
      <c r="A87" s="1" t="s">
        <v>265</v>
      </c>
      <c r="B87" s="2"/>
      <c r="C87" s="2"/>
      <c r="D87" s="4">
        <v>1374</v>
      </c>
      <c r="E87" s="28"/>
    </row>
    <row r="88" spans="1:10" ht="15">
      <c r="A88" s="1" t="s">
        <v>32</v>
      </c>
      <c r="B88" s="1" t="s">
        <v>5</v>
      </c>
      <c r="C88" s="30" t="s">
        <v>167</v>
      </c>
      <c r="D88" s="31">
        <v>19</v>
      </c>
      <c r="E88" s="28"/>
      <c r="F88" s="30" t="s">
        <v>78</v>
      </c>
      <c r="G88" s="31">
        <v>48</v>
      </c>
      <c r="H88" s="24" t="str">
        <f>A88</f>
        <v>COU</v>
      </c>
      <c r="I88" s="29" t="str">
        <f>CONCATENATE(C88,"-",C89,"-",C90,"-",F88,"-",F89,"-",F90)</f>
        <v>ROGS-NANA-PAOl-CARE-AKOR-ERNB</v>
      </c>
      <c r="J88" s="24">
        <f>+SUM(D88:D90,G88:G90)</f>
        <v>321</v>
      </c>
    </row>
    <row r="89" spans="1:7" ht="15">
      <c r="A89" s="5"/>
      <c r="B89" s="5"/>
      <c r="C89" s="32" t="s">
        <v>189</v>
      </c>
      <c r="D89" s="33">
        <v>43</v>
      </c>
      <c r="E89" s="28"/>
      <c r="F89" s="32" t="s">
        <v>93</v>
      </c>
      <c r="G89" s="33">
        <v>66</v>
      </c>
    </row>
    <row r="90" spans="1:7" ht="15">
      <c r="A90" s="5"/>
      <c r="B90" s="5"/>
      <c r="C90" s="32" t="s">
        <v>216</v>
      </c>
      <c r="D90" s="33">
        <v>70</v>
      </c>
      <c r="E90" s="28"/>
      <c r="F90" s="32" t="s">
        <v>101</v>
      </c>
      <c r="G90" s="33">
        <v>75</v>
      </c>
    </row>
    <row r="91" spans="1:5" ht="15">
      <c r="A91" s="5"/>
      <c r="B91" s="5"/>
      <c r="C91" s="6" t="s">
        <v>224</v>
      </c>
      <c r="D91" s="7">
        <v>79</v>
      </c>
      <c r="E91" s="28"/>
    </row>
    <row r="92" spans="1:5" ht="15">
      <c r="A92" s="5"/>
      <c r="B92" s="5"/>
      <c r="C92" s="6" t="s">
        <v>225</v>
      </c>
      <c r="D92" s="7">
        <v>80</v>
      </c>
      <c r="E92" s="28"/>
    </row>
    <row r="93" spans="1:5" ht="15">
      <c r="A93" s="5"/>
      <c r="B93" s="5"/>
      <c r="C93" s="6" t="s">
        <v>228</v>
      </c>
      <c r="D93" s="7">
        <v>83</v>
      </c>
      <c r="E93" s="28"/>
    </row>
    <row r="94" spans="1:5" ht="15">
      <c r="A94" s="5"/>
      <c r="B94" s="5"/>
      <c r="C94" s="6" t="s">
        <v>247</v>
      </c>
      <c r="D94" s="7">
        <v>104</v>
      </c>
      <c r="E94" s="28"/>
    </row>
    <row r="95" spans="1:5" ht="15">
      <c r="A95" s="5"/>
      <c r="B95" s="1" t="s">
        <v>6</v>
      </c>
      <c r="C95" s="2"/>
      <c r="D95" s="4">
        <v>478</v>
      </c>
      <c r="E95" s="28"/>
    </row>
    <row r="96" spans="1:5" ht="15">
      <c r="A96" s="5"/>
      <c r="B96" s="1" t="s">
        <v>7</v>
      </c>
      <c r="C96" s="30" t="s">
        <v>78</v>
      </c>
      <c r="D96" s="31">
        <v>48</v>
      </c>
      <c r="E96" s="28"/>
    </row>
    <row r="97" spans="1:5" ht="15">
      <c r="A97" s="5"/>
      <c r="B97" s="5"/>
      <c r="C97" s="32" t="s">
        <v>93</v>
      </c>
      <c r="D97" s="33">
        <v>66</v>
      </c>
      <c r="E97" s="28"/>
    </row>
    <row r="98" spans="1:5" ht="15">
      <c r="A98" s="5"/>
      <c r="B98" s="5"/>
      <c r="C98" s="32" t="s">
        <v>101</v>
      </c>
      <c r="D98" s="33">
        <v>75</v>
      </c>
      <c r="E98" s="28"/>
    </row>
    <row r="99" spans="1:5" ht="15">
      <c r="A99" s="5"/>
      <c r="B99" s="5"/>
      <c r="C99" s="6" t="s">
        <v>141</v>
      </c>
      <c r="D99" s="7">
        <v>116</v>
      </c>
      <c r="E99" s="28"/>
    </row>
    <row r="100" spans="1:5" ht="15">
      <c r="A100" s="5"/>
      <c r="B100" s="5"/>
      <c r="C100" s="6" t="s">
        <v>144</v>
      </c>
      <c r="D100" s="7">
        <v>119</v>
      </c>
      <c r="E100" s="28"/>
    </row>
    <row r="101" spans="1:5" ht="15">
      <c r="A101" s="5"/>
      <c r="B101" s="1" t="s">
        <v>8</v>
      </c>
      <c r="C101" s="2"/>
      <c r="D101" s="4">
        <v>424</v>
      </c>
      <c r="E101" s="28"/>
    </row>
    <row r="102" spans="1:5" ht="15">
      <c r="A102" s="1" t="s">
        <v>266</v>
      </c>
      <c r="B102" s="2"/>
      <c r="C102" s="2"/>
      <c r="D102" s="4">
        <v>902</v>
      </c>
      <c r="E102" s="28"/>
    </row>
    <row r="103" spans="1:10" ht="15">
      <c r="A103" s="1" t="s">
        <v>31</v>
      </c>
      <c r="B103" s="1" t="s">
        <v>5</v>
      </c>
      <c r="C103" s="30" t="s">
        <v>157</v>
      </c>
      <c r="D103" s="31">
        <v>7</v>
      </c>
      <c r="E103" s="28"/>
      <c r="F103" s="30" t="s">
        <v>59</v>
      </c>
      <c r="G103" s="31">
        <v>29</v>
      </c>
      <c r="H103" s="24" t="str">
        <f>A103</f>
        <v>MAG</v>
      </c>
      <c r="I103" s="29" t="str">
        <f>CONCATENATE(C103,"-",C104,"-",C105,"-",F103,"-",F104,"-",F105)</f>
        <v>SERM-ROSN-ZANE-DI Z-ONEN-TILR</v>
      </c>
      <c r="J103" s="24">
        <f>+SUM(D103:D105,G103:G105)</f>
        <v>138</v>
      </c>
    </row>
    <row r="104" spans="1:7" ht="15">
      <c r="A104" s="5"/>
      <c r="B104" s="5"/>
      <c r="C104" s="32" t="s">
        <v>159</v>
      </c>
      <c r="D104" s="33">
        <v>10</v>
      </c>
      <c r="E104" s="28"/>
      <c r="F104" s="32" t="s">
        <v>65</v>
      </c>
      <c r="G104" s="33">
        <v>35</v>
      </c>
    </row>
    <row r="105" spans="1:7" ht="15">
      <c r="A105" s="5"/>
      <c r="B105" s="5"/>
      <c r="C105" s="32" t="s">
        <v>160</v>
      </c>
      <c r="D105" s="33">
        <v>12</v>
      </c>
      <c r="E105" s="28"/>
      <c r="F105" s="32" t="s">
        <v>75</v>
      </c>
      <c r="G105" s="33">
        <v>45</v>
      </c>
    </row>
    <row r="106" spans="1:10" ht="15">
      <c r="A106" s="5"/>
      <c r="B106" s="5"/>
      <c r="C106" s="34" t="s">
        <v>170</v>
      </c>
      <c r="D106" s="35">
        <v>22</v>
      </c>
      <c r="E106" s="28"/>
      <c r="F106" s="34" t="s">
        <v>77</v>
      </c>
      <c r="G106" s="35">
        <v>47</v>
      </c>
      <c r="H106" s="24" t="str">
        <f>H103</f>
        <v>MAG</v>
      </c>
      <c r="I106" s="29" t="str">
        <f>CONCATENATE(C106,"-",C107,"-",C108,"-",F106,"-",F107,"-",F108)</f>
        <v>FLEE-ROND-ELIC-FADR-BEAR-BERN</v>
      </c>
      <c r="J106" s="24">
        <f>+SUM(D106:D108,G106:G108)</f>
        <v>238</v>
      </c>
    </row>
    <row r="107" spans="1:7" ht="15">
      <c r="A107" s="5"/>
      <c r="B107" s="5"/>
      <c r="C107" s="34" t="s">
        <v>171</v>
      </c>
      <c r="D107" s="35">
        <v>23</v>
      </c>
      <c r="E107" s="28"/>
      <c r="F107" s="34" t="s">
        <v>82</v>
      </c>
      <c r="G107" s="35">
        <v>53</v>
      </c>
    </row>
    <row r="108" spans="1:7" ht="15">
      <c r="A108" s="5"/>
      <c r="B108" s="5"/>
      <c r="C108" s="34" t="s">
        <v>183</v>
      </c>
      <c r="D108" s="35">
        <v>37</v>
      </c>
      <c r="E108" s="28"/>
      <c r="F108" s="34" t="s">
        <v>36</v>
      </c>
      <c r="G108" s="35">
        <v>56</v>
      </c>
    </row>
    <row r="109" spans="1:5" ht="15">
      <c r="A109" s="5"/>
      <c r="B109" s="5"/>
      <c r="C109" s="6" t="s">
        <v>186</v>
      </c>
      <c r="D109" s="7">
        <v>40</v>
      </c>
      <c r="E109" s="28"/>
    </row>
    <row r="110" spans="1:5" ht="15">
      <c r="A110" s="5"/>
      <c r="B110" s="5"/>
      <c r="C110" s="6" t="s">
        <v>205</v>
      </c>
      <c r="D110" s="7">
        <v>59</v>
      </c>
      <c r="E110" s="28"/>
    </row>
    <row r="111" spans="1:5" ht="15">
      <c r="A111" s="5"/>
      <c r="B111" s="1" t="s">
        <v>6</v>
      </c>
      <c r="C111" s="2"/>
      <c r="D111" s="4">
        <v>210</v>
      </c>
      <c r="E111" s="28"/>
    </row>
    <row r="112" spans="1:5" ht="15">
      <c r="A112" s="5"/>
      <c r="B112" s="1" t="s">
        <v>7</v>
      </c>
      <c r="C112" s="30" t="s">
        <v>59</v>
      </c>
      <c r="D112" s="31">
        <v>29</v>
      </c>
      <c r="E112" s="28"/>
    </row>
    <row r="113" spans="1:5" ht="15">
      <c r="A113" s="5"/>
      <c r="B113" s="5"/>
      <c r="C113" s="32" t="s">
        <v>65</v>
      </c>
      <c r="D113" s="33">
        <v>35</v>
      </c>
      <c r="E113" s="28"/>
    </row>
    <row r="114" spans="1:5" ht="15">
      <c r="A114" s="5"/>
      <c r="B114" s="5"/>
      <c r="C114" s="32" t="s">
        <v>75</v>
      </c>
      <c r="D114" s="33">
        <v>45</v>
      </c>
      <c r="E114" s="28"/>
    </row>
    <row r="115" spans="1:5" ht="15">
      <c r="A115" s="5"/>
      <c r="B115" s="5"/>
      <c r="C115" s="34" t="s">
        <v>77</v>
      </c>
      <c r="D115" s="35">
        <v>47</v>
      </c>
      <c r="E115" s="28"/>
    </row>
    <row r="116" spans="1:5" ht="15">
      <c r="A116" s="5"/>
      <c r="B116" s="5"/>
      <c r="C116" s="34" t="s">
        <v>82</v>
      </c>
      <c r="D116" s="35">
        <v>53</v>
      </c>
      <c r="E116" s="28"/>
    </row>
    <row r="117" spans="1:5" ht="15">
      <c r="A117" s="5"/>
      <c r="B117" s="5"/>
      <c r="C117" s="34" t="s">
        <v>36</v>
      </c>
      <c r="D117" s="35">
        <v>56</v>
      </c>
      <c r="E117" s="28"/>
    </row>
    <row r="118" spans="1:5" ht="15">
      <c r="A118" s="5"/>
      <c r="B118" s="5"/>
      <c r="C118" s="6" t="s">
        <v>89</v>
      </c>
      <c r="D118" s="7">
        <v>62</v>
      </c>
      <c r="E118" s="28"/>
    </row>
    <row r="119" spans="1:5" ht="15">
      <c r="A119" s="5"/>
      <c r="B119" s="1" t="s">
        <v>8</v>
      </c>
      <c r="C119" s="2"/>
      <c r="D119" s="4">
        <v>327</v>
      </c>
      <c r="E119" s="28"/>
    </row>
    <row r="120" spans="1:5" ht="15">
      <c r="A120" s="1" t="s">
        <v>267</v>
      </c>
      <c r="B120" s="2"/>
      <c r="C120" s="2"/>
      <c r="D120" s="4">
        <v>537</v>
      </c>
      <c r="E120" s="28"/>
    </row>
    <row r="121" spans="1:10" ht="15">
      <c r="A121" s="1" t="s">
        <v>26</v>
      </c>
      <c r="B121" s="1" t="s">
        <v>5</v>
      </c>
      <c r="C121" s="30" t="s">
        <v>169</v>
      </c>
      <c r="D121" s="31">
        <v>21</v>
      </c>
      <c r="E121" s="28"/>
      <c r="F121" s="30" t="s">
        <v>46</v>
      </c>
      <c r="G121" s="31">
        <v>14</v>
      </c>
      <c r="H121" s="24" t="str">
        <f>A121</f>
        <v>MON</v>
      </c>
      <c r="I121" s="29" t="str">
        <f>CONCATENATE(C121,"-",C122,"-",C123,"-",F121,"-",F122,"-",F123)</f>
        <v>OUCA-LAIE-BAZC-GILV-KARO-KASO</v>
      </c>
      <c r="J121" s="24">
        <f>+SUM(D121:D123,G121:G123)</f>
        <v>259</v>
      </c>
    </row>
    <row r="122" spans="1:7" ht="15">
      <c r="A122" s="5"/>
      <c r="B122" s="5"/>
      <c r="C122" s="32" t="s">
        <v>206</v>
      </c>
      <c r="D122" s="33">
        <v>60</v>
      </c>
      <c r="E122" s="28"/>
      <c r="F122" s="32" t="s">
        <v>76</v>
      </c>
      <c r="G122" s="33">
        <v>46</v>
      </c>
    </row>
    <row r="123" spans="1:7" ht="15">
      <c r="A123" s="5"/>
      <c r="B123" s="5"/>
      <c r="C123" s="32" t="s">
        <v>207</v>
      </c>
      <c r="D123" s="33">
        <v>61</v>
      </c>
      <c r="E123" s="28"/>
      <c r="F123" s="32" t="s">
        <v>85</v>
      </c>
      <c r="G123" s="33">
        <v>57</v>
      </c>
    </row>
    <row r="124" spans="1:5" ht="15">
      <c r="A124" s="5"/>
      <c r="B124" s="5"/>
      <c r="C124" s="6" t="s">
        <v>223</v>
      </c>
      <c r="D124" s="7">
        <v>78</v>
      </c>
      <c r="E124" s="28"/>
    </row>
    <row r="125" spans="1:5" ht="15">
      <c r="A125" s="5"/>
      <c r="B125" s="5"/>
      <c r="C125" s="6" t="s">
        <v>257</v>
      </c>
      <c r="D125" s="7">
        <v>115</v>
      </c>
      <c r="E125" s="28"/>
    </row>
    <row r="126" spans="1:5" ht="15">
      <c r="A126" s="5"/>
      <c r="B126" s="1" t="s">
        <v>6</v>
      </c>
      <c r="C126" s="2"/>
      <c r="D126" s="4">
        <v>335</v>
      </c>
      <c r="E126" s="28"/>
    </row>
    <row r="127" spans="1:5" ht="15">
      <c r="A127" s="5"/>
      <c r="B127" s="1" t="s">
        <v>7</v>
      </c>
      <c r="C127" s="30" t="s">
        <v>46</v>
      </c>
      <c r="D127" s="31">
        <v>14</v>
      </c>
      <c r="E127" s="28"/>
    </row>
    <row r="128" spans="1:5" ht="15">
      <c r="A128" s="5"/>
      <c r="B128" s="5"/>
      <c r="C128" s="32" t="s">
        <v>76</v>
      </c>
      <c r="D128" s="33">
        <v>46</v>
      </c>
      <c r="E128" s="28"/>
    </row>
    <row r="129" spans="1:5" ht="15">
      <c r="A129" s="5"/>
      <c r="B129" s="5"/>
      <c r="C129" s="32" t="s">
        <v>85</v>
      </c>
      <c r="D129" s="33">
        <v>57</v>
      </c>
      <c r="E129" s="28"/>
    </row>
    <row r="130" spans="1:5" ht="15">
      <c r="A130" s="5"/>
      <c r="B130" s="5"/>
      <c r="C130" s="6" t="s">
        <v>72</v>
      </c>
      <c r="D130" s="7">
        <v>61</v>
      </c>
      <c r="E130" s="28"/>
    </row>
    <row r="131" spans="1:5" ht="15">
      <c r="A131" s="5"/>
      <c r="B131" s="5"/>
      <c r="C131" s="6" t="s">
        <v>97</v>
      </c>
      <c r="D131" s="7">
        <v>70</v>
      </c>
      <c r="E131" s="28"/>
    </row>
    <row r="132" spans="1:5" ht="15">
      <c r="A132" s="5"/>
      <c r="B132" s="5"/>
      <c r="C132" s="6" t="s">
        <v>99</v>
      </c>
      <c r="D132" s="7">
        <v>73</v>
      </c>
      <c r="E132" s="28"/>
    </row>
    <row r="133" spans="1:5" ht="15">
      <c r="A133" s="5"/>
      <c r="B133" s="5"/>
      <c r="C133" s="6" t="s">
        <v>111</v>
      </c>
      <c r="D133" s="7">
        <v>85</v>
      </c>
      <c r="E133" s="28"/>
    </row>
    <row r="134" spans="1:5" ht="15">
      <c r="A134" s="5"/>
      <c r="B134" s="1" t="s">
        <v>8</v>
      </c>
      <c r="C134" s="2"/>
      <c r="D134" s="4">
        <v>406</v>
      </c>
      <c r="E134" s="28"/>
    </row>
    <row r="135" spans="1:5" ht="15">
      <c r="A135" s="1" t="s">
        <v>268</v>
      </c>
      <c r="B135" s="2"/>
      <c r="C135" s="2"/>
      <c r="D135" s="4">
        <v>741</v>
      </c>
      <c r="E135" s="28"/>
    </row>
    <row r="136" spans="1:10" ht="15">
      <c r="A136" s="1" t="s">
        <v>28</v>
      </c>
      <c r="B136" s="1" t="s">
        <v>5</v>
      </c>
      <c r="C136" s="30" t="s">
        <v>158</v>
      </c>
      <c r="D136" s="31">
        <v>9</v>
      </c>
      <c r="E136" s="28"/>
      <c r="F136" s="30" t="s">
        <v>47</v>
      </c>
      <c r="G136" s="31">
        <v>15</v>
      </c>
      <c r="H136" s="24" t="str">
        <f>A136</f>
        <v>MRI</v>
      </c>
      <c r="I136" s="29" t="str">
        <f>CONCATENATE(C136,"-",C137,"-",C138,"-",F136,"-",F137,"-",F138)</f>
        <v>MICD-STEO-DUCé-LAPE-GAVN-MAKZ</v>
      </c>
      <c r="J136" s="24">
        <f>+SUM(D136:D138,G136:G138)</f>
        <v>124</v>
      </c>
    </row>
    <row r="137" spans="1:7" ht="15">
      <c r="A137" s="5"/>
      <c r="B137" s="5"/>
      <c r="C137" s="32" t="s">
        <v>163</v>
      </c>
      <c r="D137" s="33">
        <v>15</v>
      </c>
      <c r="E137" s="28"/>
      <c r="F137" s="32" t="s">
        <v>52</v>
      </c>
      <c r="G137" s="33">
        <v>20</v>
      </c>
    </row>
    <row r="138" spans="1:7" ht="15">
      <c r="A138" s="5"/>
      <c r="B138" s="5"/>
      <c r="C138" s="32" t="s">
        <v>181</v>
      </c>
      <c r="D138" s="33">
        <v>35</v>
      </c>
      <c r="E138" s="28"/>
      <c r="F138" s="32" t="s">
        <v>60</v>
      </c>
      <c r="G138" s="33">
        <v>30</v>
      </c>
    </row>
    <row r="139" spans="1:10" ht="15">
      <c r="A139" s="5"/>
      <c r="B139" s="5"/>
      <c r="C139" s="34" t="s">
        <v>182</v>
      </c>
      <c r="D139" s="35">
        <v>36</v>
      </c>
      <c r="E139" s="28"/>
      <c r="F139" s="34" t="s">
        <v>69</v>
      </c>
      <c r="G139" s="35">
        <v>39</v>
      </c>
      <c r="H139" s="24" t="str">
        <f>H136</f>
        <v>MRI</v>
      </c>
      <c r="I139" s="29" t="str">
        <f>CONCATENATE(C139,"-",C140,"-",C141,"-",F139,"-",F140,"-",F141)</f>
        <v>NANN-BONA-LECA-LOUF-CREA-N'DE</v>
      </c>
      <c r="J139" s="24">
        <f>+SUM(D139:D141,G139:G141)</f>
        <v>297</v>
      </c>
    </row>
    <row r="140" spans="1:7" ht="15">
      <c r="A140" s="5"/>
      <c r="B140" s="5"/>
      <c r="C140" s="34" t="s">
        <v>188</v>
      </c>
      <c r="D140" s="35">
        <v>42</v>
      </c>
      <c r="E140" s="28"/>
      <c r="F140" s="34" t="s">
        <v>83</v>
      </c>
      <c r="G140" s="35">
        <v>54</v>
      </c>
    </row>
    <row r="141" spans="1:7" ht="15">
      <c r="A141" s="5"/>
      <c r="B141" s="5"/>
      <c r="C141" s="34" t="s">
        <v>196</v>
      </c>
      <c r="D141" s="35">
        <v>50</v>
      </c>
      <c r="E141" s="28"/>
      <c r="F141" s="34" t="s">
        <v>102</v>
      </c>
      <c r="G141" s="35">
        <v>76</v>
      </c>
    </row>
    <row r="142" spans="1:5" ht="15">
      <c r="A142" s="5"/>
      <c r="B142" s="5"/>
      <c r="C142" s="6" t="s">
        <v>213</v>
      </c>
      <c r="D142" s="7">
        <v>67</v>
      </c>
      <c r="E142" s="28"/>
    </row>
    <row r="143" spans="1:5" ht="15">
      <c r="A143" s="5"/>
      <c r="B143" s="5"/>
      <c r="C143" s="6" t="s">
        <v>214</v>
      </c>
      <c r="D143" s="7">
        <v>68</v>
      </c>
      <c r="E143" s="28"/>
    </row>
    <row r="144" spans="1:5" ht="15">
      <c r="A144" s="5"/>
      <c r="B144" s="5"/>
      <c r="C144" s="6" t="s">
        <v>222</v>
      </c>
      <c r="D144" s="7">
        <v>77</v>
      </c>
      <c r="E144" s="28"/>
    </row>
    <row r="145" spans="1:5" ht="15">
      <c r="A145" s="5"/>
      <c r="B145" s="5"/>
      <c r="C145" s="6" t="s">
        <v>226</v>
      </c>
      <c r="D145" s="7">
        <v>81</v>
      </c>
      <c r="E145" s="28"/>
    </row>
    <row r="146" spans="1:5" ht="15">
      <c r="A146" s="5"/>
      <c r="B146" s="5"/>
      <c r="C146" s="6" t="s">
        <v>227</v>
      </c>
      <c r="D146" s="7">
        <v>82</v>
      </c>
      <c r="E146" s="28"/>
    </row>
    <row r="147" spans="1:5" ht="15">
      <c r="A147" s="5"/>
      <c r="B147" s="1" t="s">
        <v>6</v>
      </c>
      <c r="C147" s="2"/>
      <c r="D147" s="4">
        <v>562</v>
      </c>
      <c r="E147" s="28"/>
    </row>
    <row r="148" spans="1:5" ht="15">
      <c r="A148" s="5"/>
      <c r="B148" s="1" t="s">
        <v>7</v>
      </c>
      <c r="C148" s="30" t="s">
        <v>47</v>
      </c>
      <c r="D148" s="31">
        <v>15</v>
      </c>
      <c r="E148" s="28"/>
    </row>
    <row r="149" spans="1:5" ht="15">
      <c r="A149" s="5"/>
      <c r="B149" s="5"/>
      <c r="C149" s="32" t="s">
        <v>52</v>
      </c>
      <c r="D149" s="33">
        <v>20</v>
      </c>
      <c r="E149" s="28"/>
    </row>
    <row r="150" spans="1:5" ht="15">
      <c r="A150" s="5"/>
      <c r="B150" s="5"/>
      <c r="C150" s="32" t="s">
        <v>60</v>
      </c>
      <c r="D150" s="33">
        <v>30</v>
      </c>
      <c r="E150" s="28"/>
    </row>
    <row r="151" spans="1:5" ht="15">
      <c r="A151" s="5"/>
      <c r="B151" s="5"/>
      <c r="C151" s="34" t="s">
        <v>69</v>
      </c>
      <c r="D151" s="35">
        <v>39</v>
      </c>
      <c r="E151" s="28"/>
    </row>
    <row r="152" spans="1:5" ht="15">
      <c r="A152" s="5"/>
      <c r="B152" s="5"/>
      <c r="C152" s="34" t="s">
        <v>83</v>
      </c>
      <c r="D152" s="35">
        <v>54</v>
      </c>
      <c r="E152" s="28"/>
    </row>
    <row r="153" spans="1:5" ht="15">
      <c r="A153" s="5"/>
      <c r="B153" s="5"/>
      <c r="C153" s="34" t="s">
        <v>102</v>
      </c>
      <c r="D153" s="35">
        <v>76</v>
      </c>
      <c r="E153" s="28"/>
    </row>
    <row r="154" spans="1:5" ht="15">
      <c r="A154" s="5"/>
      <c r="B154" s="5"/>
      <c r="C154" s="6" t="s">
        <v>117</v>
      </c>
      <c r="D154" s="7">
        <v>91</v>
      </c>
      <c r="E154" s="28"/>
    </row>
    <row r="155" spans="1:5" ht="15">
      <c r="A155" s="5"/>
      <c r="B155" s="1" t="s">
        <v>8</v>
      </c>
      <c r="C155" s="2"/>
      <c r="D155" s="4">
        <v>325</v>
      </c>
      <c r="E155" s="28"/>
    </row>
    <row r="156" spans="1:5" ht="15">
      <c r="A156" s="1" t="s">
        <v>269</v>
      </c>
      <c r="B156" s="2"/>
      <c r="C156" s="2"/>
      <c r="D156" s="4">
        <v>887</v>
      </c>
      <c r="E156" s="28"/>
    </row>
    <row r="157" spans="1:10" ht="15">
      <c r="A157" s="1" t="s">
        <v>10</v>
      </c>
      <c r="B157" s="1" t="s">
        <v>5</v>
      </c>
      <c r="C157" s="30" t="s">
        <v>177</v>
      </c>
      <c r="D157" s="31">
        <v>30</v>
      </c>
      <c r="E157" s="28"/>
      <c r="F157" s="30" t="s">
        <v>33</v>
      </c>
      <c r="G157" s="31">
        <v>1</v>
      </c>
      <c r="H157" s="24" t="str">
        <f>A157</f>
        <v>SER</v>
      </c>
      <c r="I157" s="29" t="str">
        <f>CONCATENATE(C157,"-",C158,"-",C159,"-",F157,"-",F158,"-",F159)</f>
        <v>JEAK-DIAA-DUHL-OUAJ-CANN-AKPS</v>
      </c>
      <c r="J157" s="24">
        <f>+SUM(D157:D159,G157:G159)</f>
        <v>242</v>
      </c>
    </row>
    <row r="158" spans="1:7" ht="15">
      <c r="A158" s="5"/>
      <c r="B158" s="5"/>
      <c r="C158" s="32" t="s">
        <v>195</v>
      </c>
      <c r="D158" s="33">
        <v>49</v>
      </c>
      <c r="E158" s="28"/>
      <c r="F158" s="32" t="s">
        <v>55</v>
      </c>
      <c r="G158" s="33">
        <v>25</v>
      </c>
    </row>
    <row r="159" spans="1:7" ht="15">
      <c r="A159" s="5"/>
      <c r="B159" s="5"/>
      <c r="C159" s="32" t="s">
        <v>232</v>
      </c>
      <c r="D159" s="33">
        <v>87</v>
      </c>
      <c r="E159" s="28"/>
      <c r="F159" s="32" t="s">
        <v>80</v>
      </c>
      <c r="G159" s="33">
        <v>50</v>
      </c>
    </row>
    <row r="160" spans="1:5" ht="15">
      <c r="A160" s="5"/>
      <c r="B160" s="5"/>
      <c r="C160" s="6" t="s">
        <v>237</v>
      </c>
      <c r="D160" s="7">
        <v>92</v>
      </c>
      <c r="E160" s="28"/>
    </row>
    <row r="161" spans="1:5" ht="15">
      <c r="A161" s="5"/>
      <c r="B161" s="1" t="s">
        <v>6</v>
      </c>
      <c r="C161" s="2"/>
      <c r="D161" s="4">
        <v>258</v>
      </c>
      <c r="E161" s="28"/>
    </row>
    <row r="162" spans="1:5" ht="15">
      <c r="A162" s="5"/>
      <c r="B162" s="1" t="s">
        <v>7</v>
      </c>
      <c r="C162" s="30" t="s">
        <v>33</v>
      </c>
      <c r="D162" s="31">
        <v>1</v>
      </c>
      <c r="E162" s="28"/>
    </row>
    <row r="163" spans="1:5" ht="15">
      <c r="A163" s="5"/>
      <c r="B163" s="5"/>
      <c r="C163" s="32" t="s">
        <v>55</v>
      </c>
      <c r="D163" s="33">
        <v>25</v>
      </c>
      <c r="E163" s="28"/>
    </row>
    <row r="164" spans="1:5" ht="15">
      <c r="A164" s="5"/>
      <c r="B164" s="5"/>
      <c r="C164" s="32" t="s">
        <v>80</v>
      </c>
      <c r="D164" s="33">
        <v>50</v>
      </c>
      <c r="E164" s="28"/>
    </row>
    <row r="165" spans="1:5" ht="15">
      <c r="A165" s="5"/>
      <c r="B165" s="5"/>
      <c r="C165" s="6" t="s">
        <v>94</v>
      </c>
      <c r="D165" s="7">
        <v>67</v>
      </c>
      <c r="E165" s="28"/>
    </row>
    <row r="166" spans="1:5" ht="15">
      <c r="A166" s="5"/>
      <c r="B166" s="5"/>
      <c r="C166" s="6" t="s">
        <v>104</v>
      </c>
      <c r="D166" s="7">
        <v>78</v>
      </c>
      <c r="E166" s="28"/>
    </row>
    <row r="167" spans="1:5" ht="15">
      <c r="A167" s="5"/>
      <c r="B167" s="5"/>
      <c r="C167" s="6" t="s">
        <v>115</v>
      </c>
      <c r="D167" s="7">
        <v>89</v>
      </c>
      <c r="E167" s="28"/>
    </row>
    <row r="168" spans="1:5" ht="15">
      <c r="A168" s="5"/>
      <c r="B168" s="5"/>
      <c r="C168" s="6" t="s">
        <v>150</v>
      </c>
      <c r="D168" s="7">
        <v>125</v>
      </c>
      <c r="E168" s="28"/>
    </row>
    <row r="169" spans="1:5" ht="15">
      <c r="A169" s="5"/>
      <c r="B169" s="1" t="s">
        <v>8</v>
      </c>
      <c r="C169" s="2"/>
      <c r="D169" s="4">
        <v>435</v>
      </c>
      <c r="E169" s="28"/>
    </row>
    <row r="170" spans="1:5" ht="15">
      <c r="A170" s="1" t="s">
        <v>11</v>
      </c>
      <c r="B170" s="2"/>
      <c r="C170" s="2"/>
      <c r="D170" s="4">
        <v>693</v>
      </c>
      <c r="E170" s="28"/>
    </row>
    <row r="171" spans="1:10" ht="15">
      <c r="A171" s="1" t="s">
        <v>12</v>
      </c>
      <c r="B171" s="1" t="s">
        <v>5</v>
      </c>
      <c r="C171" s="30" t="s">
        <v>152</v>
      </c>
      <c r="D171" s="31">
        <v>2</v>
      </c>
      <c r="E171" s="28"/>
      <c r="F171" s="30" t="s">
        <v>37</v>
      </c>
      <c r="G171" s="31">
        <v>5</v>
      </c>
      <c r="H171" s="24" t="str">
        <f>A171</f>
        <v>STL</v>
      </c>
      <c r="I171" s="29" t="str">
        <f>CONCATENATE(C171,"-",C172,"-",C173,"-",F171,"-",F172,"-",F173)</f>
        <v>CORR-BERR-BAUI-LEFR-ROGT-BRUO</v>
      </c>
      <c r="J171" s="24">
        <f>+SUM(D171:D173,G171:G173)</f>
        <v>50</v>
      </c>
    </row>
    <row r="172" spans="1:7" ht="15">
      <c r="A172" s="5"/>
      <c r="B172" s="5"/>
      <c r="C172" s="32" t="s">
        <v>155</v>
      </c>
      <c r="D172" s="33">
        <v>5</v>
      </c>
      <c r="E172" s="28"/>
      <c r="F172" s="32" t="s">
        <v>41</v>
      </c>
      <c r="G172" s="33">
        <v>9</v>
      </c>
    </row>
    <row r="173" spans="1:7" ht="15">
      <c r="A173" s="5"/>
      <c r="B173" s="5"/>
      <c r="C173" s="32" t="s">
        <v>164</v>
      </c>
      <c r="D173" s="33">
        <v>16</v>
      </c>
      <c r="E173" s="28"/>
      <c r="F173" s="32" t="s">
        <v>45</v>
      </c>
      <c r="G173" s="33">
        <v>13</v>
      </c>
    </row>
    <row r="174" spans="1:10" ht="15">
      <c r="A174" s="5"/>
      <c r="B174" s="5"/>
      <c r="C174" s="34" t="s">
        <v>172</v>
      </c>
      <c r="D174" s="35">
        <v>24</v>
      </c>
      <c r="E174" s="28"/>
      <c r="F174" s="34" t="s">
        <v>50</v>
      </c>
      <c r="G174" s="35">
        <v>18</v>
      </c>
      <c r="H174" s="24" t="str">
        <f>H171</f>
        <v>STL</v>
      </c>
      <c r="I174" s="29" t="str">
        <f>CONCATENATE(C174,"-",C175,"-",C176,"-",F174,"-",F175,"-",F176)</f>
        <v>COUI-LAGl-LASN-MORM-LANI-MARU</v>
      </c>
      <c r="J174" s="24">
        <f>+SUM(D174:D176,G174:G176)</f>
        <v>169</v>
      </c>
    </row>
    <row r="175" spans="1:7" ht="15">
      <c r="A175" s="5"/>
      <c r="B175" s="5"/>
      <c r="C175" s="34" t="s">
        <v>173</v>
      </c>
      <c r="D175" s="35">
        <v>26</v>
      </c>
      <c r="E175" s="28"/>
      <c r="F175" s="34" t="s">
        <v>40</v>
      </c>
      <c r="G175" s="35">
        <v>31</v>
      </c>
    </row>
    <row r="176" spans="1:7" ht="15">
      <c r="A176" s="5"/>
      <c r="B176" s="5"/>
      <c r="C176" s="34" t="s">
        <v>185</v>
      </c>
      <c r="D176" s="35">
        <v>39</v>
      </c>
      <c r="E176" s="28"/>
      <c r="F176" s="34" t="s">
        <v>61</v>
      </c>
      <c r="G176" s="35">
        <v>31</v>
      </c>
    </row>
    <row r="177" spans="1:10" ht="15">
      <c r="A177" s="5"/>
      <c r="B177" s="5"/>
      <c r="C177" s="36" t="s">
        <v>191</v>
      </c>
      <c r="D177" s="37">
        <v>45</v>
      </c>
      <c r="E177" s="28"/>
      <c r="F177" s="36" t="s">
        <v>62</v>
      </c>
      <c r="G177" s="37">
        <v>32</v>
      </c>
      <c r="H177" s="24" t="str">
        <f>H171</f>
        <v>STL</v>
      </c>
      <c r="I177" s="29" t="str">
        <f>CONCATENATE(C177,"-",C178,"-",C179,"-",F177,"-",F178,"-",F179)</f>
        <v>MARS-BETE-ROGZ-VERA-LOEF-GUIR</v>
      </c>
      <c r="J177" s="24">
        <f>+SUM(D177:D179,G177:G179)</f>
        <v>261</v>
      </c>
    </row>
    <row r="178" spans="1:7" ht="15">
      <c r="A178" s="5"/>
      <c r="B178" s="5"/>
      <c r="C178" s="36" t="s">
        <v>194</v>
      </c>
      <c r="D178" s="37">
        <v>48</v>
      </c>
      <c r="E178" s="28"/>
      <c r="F178" s="36" t="s">
        <v>66</v>
      </c>
      <c r="G178" s="37">
        <v>36</v>
      </c>
    </row>
    <row r="179" spans="1:7" ht="15">
      <c r="A179" s="5"/>
      <c r="B179" s="5"/>
      <c r="C179" s="36" t="s">
        <v>209</v>
      </c>
      <c r="D179" s="37">
        <v>63</v>
      </c>
      <c r="E179" s="28"/>
      <c r="F179" s="36" t="s">
        <v>67</v>
      </c>
      <c r="G179" s="37">
        <v>37</v>
      </c>
    </row>
    <row r="180" spans="1:5" ht="15">
      <c r="A180" s="5"/>
      <c r="B180" s="1" t="s">
        <v>6</v>
      </c>
      <c r="C180" s="2"/>
      <c r="D180" s="4">
        <v>268</v>
      </c>
      <c r="E180" s="28"/>
    </row>
    <row r="181" spans="1:5" ht="15">
      <c r="A181" s="5"/>
      <c r="B181" s="1" t="s">
        <v>7</v>
      </c>
      <c r="C181" s="30" t="s">
        <v>37</v>
      </c>
      <c r="D181" s="31">
        <v>5</v>
      </c>
      <c r="E181" s="28"/>
    </row>
    <row r="182" spans="1:5" ht="15">
      <c r="A182" s="5"/>
      <c r="B182" s="5"/>
      <c r="C182" s="32" t="s">
        <v>41</v>
      </c>
      <c r="D182" s="33">
        <v>9</v>
      </c>
      <c r="E182" s="28"/>
    </row>
    <row r="183" spans="1:5" ht="15">
      <c r="A183" s="5"/>
      <c r="B183" s="5"/>
      <c r="C183" s="32" t="s">
        <v>45</v>
      </c>
      <c r="D183" s="33">
        <v>13</v>
      </c>
      <c r="E183" s="28"/>
    </row>
    <row r="184" spans="1:5" ht="15">
      <c r="A184" s="5"/>
      <c r="B184" s="5"/>
      <c r="C184" s="34" t="s">
        <v>50</v>
      </c>
      <c r="D184" s="35">
        <v>18</v>
      </c>
      <c r="E184" s="28"/>
    </row>
    <row r="185" spans="1:5" ht="15">
      <c r="A185" s="5"/>
      <c r="B185" s="5"/>
      <c r="C185" s="34" t="s">
        <v>40</v>
      </c>
      <c r="D185" s="35">
        <v>31</v>
      </c>
      <c r="E185" s="28"/>
    </row>
    <row r="186" spans="1:5" ht="15">
      <c r="A186" s="5"/>
      <c r="B186" s="5"/>
      <c r="C186" s="34" t="s">
        <v>61</v>
      </c>
      <c r="D186" s="35">
        <v>31</v>
      </c>
      <c r="E186" s="28"/>
    </row>
    <row r="187" spans="1:5" ht="15">
      <c r="A187" s="5"/>
      <c r="B187" s="5"/>
      <c r="C187" s="36" t="s">
        <v>62</v>
      </c>
      <c r="D187" s="37">
        <v>32</v>
      </c>
      <c r="E187" s="28"/>
    </row>
    <row r="188" spans="1:5" ht="15">
      <c r="A188" s="5"/>
      <c r="B188" s="5"/>
      <c r="C188" s="36" t="s">
        <v>66</v>
      </c>
      <c r="D188" s="37">
        <v>36</v>
      </c>
      <c r="E188" s="28"/>
    </row>
    <row r="189" spans="1:5" ht="15">
      <c r="A189" s="5"/>
      <c r="B189" s="5"/>
      <c r="C189" s="36" t="s">
        <v>67</v>
      </c>
      <c r="D189" s="37">
        <v>37</v>
      </c>
      <c r="E189" s="28"/>
    </row>
    <row r="190" spans="1:5" ht="15">
      <c r="A190" s="5"/>
      <c r="B190" s="5"/>
      <c r="C190" s="6" t="s">
        <v>68</v>
      </c>
      <c r="D190" s="7">
        <v>38</v>
      </c>
      <c r="E190" s="28"/>
    </row>
    <row r="191" spans="1:5" ht="15">
      <c r="A191" s="5"/>
      <c r="B191" s="5"/>
      <c r="C191" s="6" t="s">
        <v>74</v>
      </c>
      <c r="D191" s="7">
        <v>44</v>
      </c>
      <c r="E191" s="28"/>
    </row>
    <row r="192" spans="1:5" ht="15">
      <c r="A192" s="5"/>
      <c r="B192" s="5"/>
      <c r="C192" s="6" t="s">
        <v>58</v>
      </c>
      <c r="D192" s="7">
        <v>51</v>
      </c>
      <c r="E192" s="28"/>
    </row>
    <row r="193" spans="1:5" ht="15">
      <c r="A193" s="5"/>
      <c r="B193" s="5"/>
      <c r="C193" s="6" t="s">
        <v>84</v>
      </c>
      <c r="D193" s="7">
        <v>55</v>
      </c>
      <c r="E193" s="28"/>
    </row>
    <row r="194" spans="1:5" ht="15">
      <c r="A194" s="5"/>
      <c r="B194" s="5"/>
      <c r="C194" s="6" t="s">
        <v>90</v>
      </c>
      <c r="D194" s="7">
        <v>63</v>
      </c>
      <c r="E194" s="28"/>
    </row>
    <row r="195" spans="1:5" ht="15">
      <c r="A195" s="5"/>
      <c r="B195" s="5"/>
      <c r="C195" s="6" t="s">
        <v>95</v>
      </c>
      <c r="D195" s="7">
        <v>68</v>
      </c>
      <c r="E195" s="28"/>
    </row>
    <row r="196" spans="1:5" ht="15">
      <c r="A196" s="5"/>
      <c r="B196" s="5"/>
      <c r="C196" s="6" t="s">
        <v>103</v>
      </c>
      <c r="D196" s="7">
        <v>77</v>
      </c>
      <c r="E196" s="28"/>
    </row>
    <row r="197" spans="1:5" ht="15">
      <c r="A197" s="5"/>
      <c r="B197" s="5"/>
      <c r="C197" s="6" t="s">
        <v>105</v>
      </c>
      <c r="D197" s="7">
        <v>79</v>
      </c>
      <c r="E197" s="28"/>
    </row>
    <row r="198" spans="1:5" ht="15">
      <c r="A198" s="5"/>
      <c r="B198" s="5"/>
      <c r="C198" s="6" t="s">
        <v>110</v>
      </c>
      <c r="D198" s="7">
        <v>84</v>
      </c>
      <c r="E198" s="28"/>
    </row>
    <row r="199" spans="1:5" ht="15">
      <c r="A199" s="5"/>
      <c r="B199" s="5"/>
      <c r="C199" s="6" t="s">
        <v>125</v>
      </c>
      <c r="D199" s="7">
        <v>99</v>
      </c>
      <c r="E199" s="28"/>
    </row>
    <row r="200" spans="1:5" ht="15">
      <c r="A200" s="5"/>
      <c r="B200" s="5"/>
      <c r="C200" s="6" t="s">
        <v>126</v>
      </c>
      <c r="D200" s="7">
        <v>100</v>
      </c>
      <c r="E200" s="28"/>
    </row>
    <row r="201" spans="1:5" ht="15">
      <c r="A201" s="5"/>
      <c r="B201" s="5"/>
      <c r="C201" s="6" t="s">
        <v>129</v>
      </c>
      <c r="D201" s="7">
        <v>103</v>
      </c>
      <c r="E201" s="28"/>
    </row>
    <row r="202" spans="1:5" ht="15">
      <c r="A202" s="5"/>
      <c r="B202" s="5"/>
      <c r="C202" s="6" t="s">
        <v>131</v>
      </c>
      <c r="D202" s="7">
        <v>105</v>
      </c>
      <c r="E202" s="28"/>
    </row>
    <row r="203" spans="1:5" ht="15">
      <c r="A203" s="5"/>
      <c r="B203" s="5"/>
      <c r="C203" s="6" t="s">
        <v>135</v>
      </c>
      <c r="D203" s="7">
        <v>109</v>
      </c>
      <c r="E203" s="28"/>
    </row>
    <row r="204" spans="1:5" ht="15">
      <c r="A204" s="5"/>
      <c r="B204" s="5"/>
      <c r="C204" s="6" t="s">
        <v>140</v>
      </c>
      <c r="D204" s="7">
        <v>115</v>
      </c>
      <c r="E204" s="28"/>
    </row>
    <row r="205" spans="1:5" ht="15">
      <c r="A205" s="5"/>
      <c r="B205" s="1" t="s">
        <v>8</v>
      </c>
      <c r="C205" s="2"/>
      <c r="D205" s="4">
        <v>1402</v>
      </c>
      <c r="E205" s="28"/>
    </row>
    <row r="206" spans="1:5" ht="15">
      <c r="A206" s="1" t="s">
        <v>13</v>
      </c>
      <c r="B206" s="2"/>
      <c r="C206" s="2"/>
      <c r="D206" s="4">
        <v>1670</v>
      </c>
      <c r="E206" s="28"/>
    </row>
    <row r="207" spans="1:10" ht="15">
      <c r="A207" s="1" t="s">
        <v>14</v>
      </c>
      <c r="B207" s="1" t="s">
        <v>5</v>
      </c>
      <c r="C207" s="30" t="s">
        <v>156</v>
      </c>
      <c r="D207" s="31">
        <v>6</v>
      </c>
      <c r="E207" s="28"/>
      <c r="F207" s="30" t="s">
        <v>72</v>
      </c>
      <c r="G207" s="31">
        <v>42</v>
      </c>
      <c r="H207" s="24" t="str">
        <f>A207</f>
        <v>STT</v>
      </c>
      <c r="I207" s="29" t="str">
        <f>CONCATENATE(C207,"-",C208,"-",C209,"-",F207,"-",F208,"-",F209)</f>
        <v>LOPM-ALTL-DOMO-FRAI-CATZ-DUCQ</v>
      </c>
      <c r="J207" s="24">
        <f>+SUM(D207:D209,G207:G209)</f>
        <v>235</v>
      </c>
    </row>
    <row r="208" spans="1:7" ht="15">
      <c r="A208" s="5"/>
      <c r="B208" s="5"/>
      <c r="C208" s="32" t="s">
        <v>165</v>
      </c>
      <c r="D208" s="33">
        <v>17</v>
      </c>
      <c r="E208" s="28"/>
      <c r="F208" s="32" t="s">
        <v>79</v>
      </c>
      <c r="G208" s="33">
        <v>49</v>
      </c>
    </row>
    <row r="209" spans="1:7" ht="15">
      <c r="A209" s="5"/>
      <c r="B209" s="5"/>
      <c r="C209" s="32" t="s">
        <v>215</v>
      </c>
      <c r="D209" s="33">
        <v>69</v>
      </c>
      <c r="E209" s="28"/>
      <c r="F209" s="32" t="s">
        <v>81</v>
      </c>
      <c r="G209" s="33">
        <v>52</v>
      </c>
    </row>
    <row r="210" spans="1:10" ht="15">
      <c r="A210" s="5"/>
      <c r="B210" s="5"/>
      <c r="C210" s="34" t="s">
        <v>47</v>
      </c>
      <c r="D210" s="35">
        <v>72</v>
      </c>
      <c r="E210" s="28"/>
      <c r="F210" s="34" t="s">
        <v>96</v>
      </c>
      <c r="G210" s="35">
        <v>69</v>
      </c>
      <c r="H210" s="24" t="str">
        <f>H207</f>
        <v>STT</v>
      </c>
      <c r="I210" s="29" t="str">
        <f>CONCATENATE(C210,"-",C211,"-",C212,"-",F210,"-",F211,"-",F212)</f>
        <v>LAPE-SAVL-PETD-VITM-ROUR-BEAN</v>
      </c>
      <c r="J210" s="24">
        <f>+SUM(D210:D212,G210:G212)</f>
        <v>501</v>
      </c>
    </row>
    <row r="211" spans="1:7" ht="15">
      <c r="A211" s="5"/>
      <c r="B211" s="5"/>
      <c r="C211" s="34" t="s">
        <v>233</v>
      </c>
      <c r="D211" s="35">
        <v>88</v>
      </c>
      <c r="E211" s="28"/>
      <c r="F211" s="34" t="s">
        <v>116</v>
      </c>
      <c r="G211" s="35">
        <v>90</v>
      </c>
    </row>
    <row r="212" spans="1:7" ht="15">
      <c r="A212" s="5"/>
      <c r="B212" s="5"/>
      <c r="C212" s="34" t="s">
        <v>235</v>
      </c>
      <c r="D212" s="35">
        <v>90</v>
      </c>
      <c r="E212" s="28"/>
      <c r="F212" s="34" t="s">
        <v>118</v>
      </c>
      <c r="G212" s="35">
        <v>92</v>
      </c>
    </row>
    <row r="213" spans="1:5" ht="15">
      <c r="A213" s="5"/>
      <c r="B213" s="5"/>
      <c r="C213" s="6" t="s">
        <v>239</v>
      </c>
      <c r="D213" s="7">
        <v>94</v>
      </c>
      <c r="E213" s="28"/>
    </row>
    <row r="214" spans="1:5" ht="15">
      <c r="A214" s="5"/>
      <c r="B214" s="5"/>
      <c r="C214" s="6" t="s">
        <v>240</v>
      </c>
      <c r="D214" s="7">
        <v>95</v>
      </c>
      <c r="E214" s="28"/>
    </row>
    <row r="215" spans="1:5" ht="15">
      <c r="A215" s="5"/>
      <c r="B215" s="5"/>
      <c r="C215" s="6" t="s">
        <v>242</v>
      </c>
      <c r="D215" s="7">
        <v>97</v>
      </c>
      <c r="E215" s="28"/>
    </row>
    <row r="216" spans="1:5" ht="15">
      <c r="A216" s="5"/>
      <c r="B216" s="5"/>
      <c r="C216" s="6" t="s">
        <v>249</v>
      </c>
      <c r="D216" s="7">
        <v>106</v>
      </c>
      <c r="E216" s="28"/>
    </row>
    <row r="217" spans="1:5" ht="15">
      <c r="A217" s="5"/>
      <c r="B217" s="5"/>
      <c r="C217" s="6" t="s">
        <v>253</v>
      </c>
      <c r="D217" s="7">
        <v>110</v>
      </c>
      <c r="E217" s="28"/>
    </row>
    <row r="218" spans="1:5" ht="15">
      <c r="A218" s="5"/>
      <c r="B218" s="1" t="s">
        <v>6</v>
      </c>
      <c r="C218" s="2"/>
      <c r="D218" s="4">
        <v>844</v>
      </c>
      <c r="E218" s="28"/>
    </row>
    <row r="219" spans="1:5" ht="15">
      <c r="A219" s="5"/>
      <c r="B219" s="1" t="s">
        <v>7</v>
      </c>
      <c r="C219" s="30" t="s">
        <v>72</v>
      </c>
      <c r="D219" s="31">
        <v>42</v>
      </c>
      <c r="E219" s="28"/>
    </row>
    <row r="220" spans="1:5" ht="15">
      <c r="A220" s="5"/>
      <c r="B220" s="5"/>
      <c r="C220" s="32" t="s">
        <v>79</v>
      </c>
      <c r="D220" s="33">
        <v>49</v>
      </c>
      <c r="E220" s="28"/>
    </row>
    <row r="221" spans="1:5" ht="15">
      <c r="A221" s="5"/>
      <c r="B221" s="5"/>
      <c r="C221" s="32" t="s">
        <v>81</v>
      </c>
      <c r="D221" s="33">
        <v>52</v>
      </c>
      <c r="E221" s="28"/>
    </row>
    <row r="222" spans="1:5" ht="15">
      <c r="A222" s="5"/>
      <c r="B222" s="5"/>
      <c r="C222" s="34" t="s">
        <v>96</v>
      </c>
      <c r="D222" s="35">
        <v>69</v>
      </c>
      <c r="E222" s="28"/>
    </row>
    <row r="223" spans="1:5" ht="15">
      <c r="A223" s="5"/>
      <c r="B223" s="5"/>
      <c r="C223" s="34" t="s">
        <v>116</v>
      </c>
      <c r="D223" s="35">
        <v>90</v>
      </c>
      <c r="E223" s="28"/>
    </row>
    <row r="224" spans="1:5" ht="15">
      <c r="A224" s="5"/>
      <c r="B224" s="5"/>
      <c r="C224" s="34" t="s">
        <v>118</v>
      </c>
      <c r="D224" s="35">
        <v>92</v>
      </c>
      <c r="E224" s="28"/>
    </row>
    <row r="225" spans="1:5" ht="15">
      <c r="A225" s="5"/>
      <c r="B225" s="5"/>
      <c r="C225" s="6" t="s">
        <v>121</v>
      </c>
      <c r="D225" s="7">
        <v>95</v>
      </c>
      <c r="E225" s="28"/>
    </row>
    <row r="226" spans="1:5" ht="15">
      <c r="A226" s="5"/>
      <c r="B226" s="5"/>
      <c r="C226" s="6" t="s">
        <v>123</v>
      </c>
      <c r="D226" s="7">
        <v>97</v>
      </c>
      <c r="E226" s="28"/>
    </row>
    <row r="227" spans="1:5" ht="15">
      <c r="A227" s="5"/>
      <c r="B227" s="1" t="s">
        <v>8</v>
      </c>
      <c r="C227" s="2"/>
      <c r="D227" s="4">
        <v>586</v>
      </c>
      <c r="E227" s="28"/>
    </row>
    <row r="228" spans="1:5" ht="15">
      <c r="A228" s="1" t="s">
        <v>15</v>
      </c>
      <c r="B228" s="2"/>
      <c r="C228" s="2"/>
      <c r="D228" s="4">
        <v>1430</v>
      </c>
      <c r="E228" s="28"/>
    </row>
    <row r="229" spans="1:10" ht="15">
      <c r="A229" s="1" t="s">
        <v>16</v>
      </c>
      <c r="B229" s="1" t="s">
        <v>5</v>
      </c>
      <c r="C229" s="32" t="s">
        <v>47</v>
      </c>
      <c r="D229" s="33">
        <v>8</v>
      </c>
      <c r="E229" s="28"/>
      <c r="F229" s="32" t="s">
        <v>35</v>
      </c>
      <c r="G229" s="33">
        <v>3</v>
      </c>
      <c r="H229" s="24" t="str">
        <f>A229</f>
        <v>THO</v>
      </c>
      <c r="I229" s="29" t="str">
        <f>CONCATENATE(C229,"-",C230,"-",C231,"-",F229,"-",F230,"-",F231)</f>
        <v>LAPE-FOUE-DA V-DUMT-JOBA-WU t</v>
      </c>
      <c r="J229" s="24">
        <f>+SUM(D229:D231,G229:G231)</f>
        <v>130</v>
      </c>
    </row>
    <row r="230" spans="1:7" ht="15">
      <c r="A230" s="5"/>
      <c r="B230" s="5"/>
      <c r="C230" s="32" t="s">
        <v>168</v>
      </c>
      <c r="D230" s="33">
        <v>20</v>
      </c>
      <c r="E230" s="28"/>
      <c r="F230" s="32" t="s">
        <v>57</v>
      </c>
      <c r="G230" s="33">
        <v>27</v>
      </c>
    </row>
    <row r="231" spans="1:7" ht="15">
      <c r="A231" s="5"/>
      <c r="B231" s="5"/>
      <c r="C231" s="30" t="s">
        <v>95</v>
      </c>
      <c r="D231" s="31">
        <v>31</v>
      </c>
      <c r="E231" s="28"/>
      <c r="F231" s="32" t="s">
        <v>71</v>
      </c>
      <c r="G231" s="33">
        <v>41</v>
      </c>
    </row>
    <row r="232" spans="1:10" ht="15">
      <c r="A232" s="5"/>
      <c r="B232" s="5"/>
      <c r="C232" s="34" t="s">
        <v>178</v>
      </c>
      <c r="D232" s="35">
        <v>32</v>
      </c>
      <c r="E232" s="28"/>
      <c r="F232" s="34" t="s">
        <v>86</v>
      </c>
      <c r="G232" s="35">
        <v>58</v>
      </c>
      <c r="H232" s="24" t="str">
        <f>H229</f>
        <v>THO</v>
      </c>
      <c r="I232" s="29" t="str">
        <f>CONCATENATE(C232,"-",C233,"-",C234,"-",F232,"-",F233,"-",F234)</f>
        <v>BOUI-PELE-PRUO-LARE-THIO-NTAM</v>
      </c>
      <c r="J232" s="24">
        <f>+SUM(D232:D234,G232:G234)</f>
        <v>333</v>
      </c>
    </row>
    <row r="233" spans="1:7" ht="15">
      <c r="A233" s="5"/>
      <c r="B233" s="5"/>
      <c r="C233" s="34" t="s">
        <v>179</v>
      </c>
      <c r="D233" s="35">
        <v>33</v>
      </c>
      <c r="E233" s="28"/>
      <c r="F233" s="34" t="s">
        <v>106</v>
      </c>
      <c r="G233" s="35">
        <v>80</v>
      </c>
    </row>
    <row r="234" spans="1:7" ht="15">
      <c r="A234" s="5"/>
      <c r="B234" s="5"/>
      <c r="C234" s="34" t="s">
        <v>180</v>
      </c>
      <c r="D234" s="35">
        <v>34</v>
      </c>
      <c r="E234" s="28"/>
      <c r="F234" s="34" t="s">
        <v>122</v>
      </c>
      <c r="G234" s="35">
        <v>96</v>
      </c>
    </row>
    <row r="235" spans="1:5" ht="15">
      <c r="A235" s="5"/>
      <c r="B235" s="5"/>
      <c r="C235" s="6" t="s">
        <v>184</v>
      </c>
      <c r="D235" s="7">
        <v>38</v>
      </c>
      <c r="E235" s="28"/>
    </row>
    <row r="236" spans="1:5" ht="15">
      <c r="A236" s="5"/>
      <c r="B236" s="5"/>
      <c r="C236" s="6" t="s">
        <v>187</v>
      </c>
      <c r="D236" s="7">
        <v>41</v>
      </c>
      <c r="E236" s="28"/>
    </row>
    <row r="237" spans="1:5" ht="15">
      <c r="A237" s="5"/>
      <c r="B237" s="5"/>
      <c r="C237" s="6" t="s">
        <v>198</v>
      </c>
      <c r="D237" s="7">
        <v>52</v>
      </c>
      <c r="E237" s="28"/>
    </row>
    <row r="238" spans="1:5" ht="15">
      <c r="A238" s="5"/>
      <c r="B238" s="5"/>
      <c r="C238" s="6" t="s">
        <v>238</v>
      </c>
      <c r="D238" s="7">
        <v>93</v>
      </c>
      <c r="E238" s="28"/>
    </row>
    <row r="239" spans="1:5" ht="15">
      <c r="A239" s="5"/>
      <c r="B239" s="5"/>
      <c r="C239" s="6" t="s">
        <v>199</v>
      </c>
      <c r="D239" s="7">
        <v>102</v>
      </c>
      <c r="E239" s="28"/>
    </row>
    <row r="240" spans="1:5" ht="15">
      <c r="A240" s="5"/>
      <c r="B240" s="5"/>
      <c r="C240" s="6" t="s">
        <v>254</v>
      </c>
      <c r="D240" s="7">
        <v>111</v>
      </c>
      <c r="E240" s="28"/>
    </row>
    <row r="241" spans="1:5" ht="15">
      <c r="A241" s="5"/>
      <c r="B241" s="1" t="s">
        <v>6</v>
      </c>
      <c r="C241" s="2"/>
      <c r="D241" s="4">
        <v>595</v>
      </c>
      <c r="E241" s="28"/>
    </row>
    <row r="242" spans="1:5" ht="15">
      <c r="A242" s="5"/>
      <c r="B242" s="1" t="s">
        <v>7</v>
      </c>
      <c r="C242" s="32" t="s">
        <v>35</v>
      </c>
      <c r="D242" s="33">
        <v>3</v>
      </c>
      <c r="E242" s="28"/>
    </row>
    <row r="243" spans="1:5" ht="15">
      <c r="A243" s="5"/>
      <c r="B243" s="5"/>
      <c r="C243" s="32" t="s">
        <v>57</v>
      </c>
      <c r="D243" s="33">
        <v>27</v>
      </c>
      <c r="E243" s="28"/>
    </row>
    <row r="244" spans="1:5" ht="15">
      <c r="A244" s="5"/>
      <c r="B244" s="5"/>
      <c r="C244" s="32" t="s">
        <v>71</v>
      </c>
      <c r="D244" s="33">
        <v>41</v>
      </c>
      <c r="E244" s="28"/>
    </row>
    <row r="245" spans="1:5" ht="15">
      <c r="A245" s="5"/>
      <c r="B245" s="5"/>
      <c r="C245" s="34" t="s">
        <v>86</v>
      </c>
      <c r="D245" s="35">
        <v>58</v>
      </c>
      <c r="E245" s="28"/>
    </row>
    <row r="246" spans="1:5" ht="15">
      <c r="A246" s="5"/>
      <c r="B246" s="5"/>
      <c r="C246" s="34" t="s">
        <v>106</v>
      </c>
      <c r="D246" s="35">
        <v>80</v>
      </c>
      <c r="E246" s="28"/>
    </row>
    <row r="247" spans="1:5" ht="15">
      <c r="A247" s="5"/>
      <c r="B247" s="5"/>
      <c r="C247" s="34" t="s">
        <v>122</v>
      </c>
      <c r="D247" s="35">
        <v>96</v>
      </c>
      <c r="E247" s="28"/>
    </row>
    <row r="248" spans="1:5" ht="15">
      <c r="A248" s="5"/>
      <c r="B248" s="5"/>
      <c r="C248" s="6" t="s">
        <v>132</v>
      </c>
      <c r="D248" s="7">
        <v>106</v>
      </c>
      <c r="E248" s="28"/>
    </row>
    <row r="249" spans="1:5" ht="15">
      <c r="A249" s="5"/>
      <c r="B249" s="5"/>
      <c r="C249" s="6" t="s">
        <v>134</v>
      </c>
      <c r="D249" s="7">
        <v>108</v>
      </c>
      <c r="E249" s="28"/>
    </row>
    <row r="250" spans="1:5" ht="15">
      <c r="A250" s="5"/>
      <c r="B250" s="1" t="s">
        <v>8</v>
      </c>
      <c r="C250" s="2"/>
      <c r="D250" s="4">
        <v>519</v>
      </c>
      <c r="E250" s="28"/>
    </row>
    <row r="251" spans="1:5" ht="15">
      <c r="A251" s="1" t="s">
        <v>17</v>
      </c>
      <c r="B251" s="2"/>
      <c r="C251" s="2"/>
      <c r="D251" s="4">
        <v>1114</v>
      </c>
      <c r="E251" s="28"/>
    </row>
    <row r="252" spans="1:10" ht="15">
      <c r="A252" s="1" t="s">
        <v>18</v>
      </c>
      <c r="B252" s="1" t="s">
        <v>5</v>
      </c>
      <c r="C252" s="30" t="s">
        <v>153</v>
      </c>
      <c r="D252" s="31">
        <v>3</v>
      </c>
      <c r="E252" s="28"/>
      <c r="F252" s="30" t="s">
        <v>38</v>
      </c>
      <c r="G252" s="31">
        <v>6</v>
      </c>
      <c r="H252" s="24" t="str">
        <f>A252</f>
        <v>VCH</v>
      </c>
      <c r="I252" s="29" t="str">
        <f>CONCATENATE(C252,"-",C253,"-",C254,"-",F252,"-",F253,"-",F254)</f>
        <v>CAPA-BELC-BERD-MIGT-BRUU-DOTY</v>
      </c>
      <c r="J252" s="24">
        <f>+SUM(D252:D254,G252:G254)</f>
        <v>76</v>
      </c>
    </row>
    <row r="253" spans="1:7" ht="15">
      <c r="A253" s="5"/>
      <c r="B253" s="5"/>
      <c r="C253" s="32" t="s">
        <v>166</v>
      </c>
      <c r="D253" s="33">
        <v>18</v>
      </c>
      <c r="E253" s="28"/>
      <c r="F253" s="32" t="s">
        <v>42</v>
      </c>
      <c r="G253" s="33">
        <v>10</v>
      </c>
    </row>
    <row r="254" spans="1:7" ht="15">
      <c r="A254" s="5"/>
      <c r="B254" s="5"/>
      <c r="C254" s="32" t="s">
        <v>175</v>
      </c>
      <c r="D254" s="33">
        <v>28</v>
      </c>
      <c r="E254" s="28"/>
      <c r="F254" s="32" t="s">
        <v>43</v>
      </c>
      <c r="G254" s="33">
        <v>11</v>
      </c>
    </row>
    <row r="255" spans="1:10" ht="15">
      <c r="A255" s="5"/>
      <c r="B255" s="5"/>
      <c r="C255" s="34" t="s">
        <v>176</v>
      </c>
      <c r="D255" s="35">
        <v>29</v>
      </c>
      <c r="E255" s="28"/>
      <c r="F255" s="34" t="s">
        <v>44</v>
      </c>
      <c r="G255" s="35">
        <v>12</v>
      </c>
      <c r="H255" s="24" t="str">
        <f>H252</f>
        <v>VCH</v>
      </c>
      <c r="I255" s="29" t="str">
        <f>CONCATENATE(C255,"-",C256,"-",C257,"-",F255,"-",F256,"-",F257)</f>
        <v>MARM-EL R-NOTN-CORL-LUSS-LELR</v>
      </c>
      <c r="J255" s="24">
        <f>+SUM(D255:D257,G255:G257)</f>
        <v>211</v>
      </c>
    </row>
    <row r="256" spans="1:7" ht="15">
      <c r="A256" s="5"/>
      <c r="B256" s="5"/>
      <c r="C256" s="34" t="s">
        <v>192</v>
      </c>
      <c r="D256" s="35">
        <v>46</v>
      </c>
      <c r="E256" s="28"/>
      <c r="F256" s="34" t="s">
        <v>63</v>
      </c>
      <c r="G256" s="35">
        <v>33</v>
      </c>
    </row>
    <row r="257" spans="1:7" ht="15">
      <c r="A257" s="5"/>
      <c r="B257" s="5"/>
      <c r="C257" s="34" t="s">
        <v>203</v>
      </c>
      <c r="D257" s="35">
        <v>57</v>
      </c>
      <c r="E257" s="28"/>
      <c r="F257" s="34" t="s">
        <v>64</v>
      </c>
      <c r="G257" s="35">
        <v>34</v>
      </c>
    </row>
    <row r="258" spans="1:10" ht="15">
      <c r="A258" s="5"/>
      <c r="B258" s="5"/>
      <c r="C258" s="36" t="s">
        <v>210</v>
      </c>
      <c r="D258" s="37">
        <v>64</v>
      </c>
      <c r="E258" s="28"/>
      <c r="F258" s="36" t="s">
        <v>87</v>
      </c>
      <c r="G258" s="37">
        <v>59</v>
      </c>
      <c r="H258" s="24" t="str">
        <f>H252</f>
        <v>VCH</v>
      </c>
      <c r="I258" s="29" t="str">
        <f>CONCATENATE(C258,"-",C259,"-",C260,"-",F258,"-",F259,"-",F260)</f>
        <v>PLAS-DUFC-CERA-KECT-ALEN-HOAU</v>
      </c>
      <c r="J258" s="24">
        <f>+SUM(D258:D260,G258:G260)</f>
        <v>397</v>
      </c>
    </row>
    <row r="259" spans="1:7" ht="15">
      <c r="A259" s="5"/>
      <c r="B259" s="5"/>
      <c r="C259" s="36" t="s">
        <v>211</v>
      </c>
      <c r="D259" s="37">
        <v>65</v>
      </c>
      <c r="E259" s="28"/>
      <c r="F259" s="36" t="s">
        <v>88</v>
      </c>
      <c r="G259" s="37">
        <v>60</v>
      </c>
    </row>
    <row r="260" spans="1:7" ht="15">
      <c r="A260" s="5"/>
      <c r="B260" s="5"/>
      <c r="C260" s="36" t="s">
        <v>220</v>
      </c>
      <c r="D260" s="37">
        <v>75</v>
      </c>
      <c r="E260" s="28"/>
      <c r="F260" s="36" t="s">
        <v>100</v>
      </c>
      <c r="G260" s="37">
        <v>74</v>
      </c>
    </row>
    <row r="261" spans="1:10" ht="15">
      <c r="A261" s="5"/>
      <c r="B261" s="5"/>
      <c r="C261" s="38" t="s">
        <v>241</v>
      </c>
      <c r="D261" s="39">
        <v>96</v>
      </c>
      <c r="E261" s="28"/>
      <c r="F261" s="38" t="s">
        <v>114</v>
      </c>
      <c r="G261" s="39">
        <v>88</v>
      </c>
      <c r="H261" s="24" t="str">
        <f>H252</f>
        <v>VCH</v>
      </c>
      <c r="I261" s="29" t="str">
        <f>CONCATENATE(C261,"-",C262,"-",C263,"-",F261,"-",F262,"-",F263)</f>
        <v>BALE-PAPC-MARA-DEOV-RENC-SIMA</v>
      </c>
      <c r="J261" s="24">
        <f>+SUM(D261:D263,G261:G263)</f>
        <v>601</v>
      </c>
    </row>
    <row r="262" spans="1:7" ht="15">
      <c r="A262" s="5"/>
      <c r="B262" s="5"/>
      <c r="C262" s="38" t="s">
        <v>245</v>
      </c>
      <c r="D262" s="39">
        <v>100</v>
      </c>
      <c r="E262" s="28"/>
      <c r="F262" s="38" t="s">
        <v>119</v>
      </c>
      <c r="G262" s="39">
        <v>93</v>
      </c>
    </row>
    <row r="263" spans="1:7" ht="15">
      <c r="A263" s="5"/>
      <c r="B263" s="5"/>
      <c r="C263" s="38" t="s">
        <v>246</v>
      </c>
      <c r="D263" s="39">
        <v>103</v>
      </c>
      <c r="E263" s="28"/>
      <c r="F263" s="38" t="s">
        <v>146</v>
      </c>
      <c r="G263" s="39">
        <v>121</v>
      </c>
    </row>
    <row r="264" spans="1:5" ht="15">
      <c r="A264" s="5"/>
      <c r="B264" s="5"/>
      <c r="C264" s="6" t="s">
        <v>248</v>
      </c>
      <c r="D264" s="7">
        <v>105</v>
      </c>
      <c r="E264" s="28"/>
    </row>
    <row r="265" spans="1:5" ht="15">
      <c r="A265" s="5"/>
      <c r="B265" s="5"/>
      <c r="C265" s="6" t="s">
        <v>258</v>
      </c>
      <c r="D265" s="7">
        <v>116</v>
      </c>
      <c r="E265" s="28"/>
    </row>
    <row r="266" spans="1:5" ht="15">
      <c r="A266" s="5"/>
      <c r="B266" s="5"/>
      <c r="C266" s="6" t="s">
        <v>221</v>
      </c>
      <c r="D266" s="7">
        <v>177</v>
      </c>
      <c r="E266" s="28"/>
    </row>
    <row r="267" spans="1:5" ht="15">
      <c r="A267" s="5"/>
      <c r="B267" s="1" t="s">
        <v>6</v>
      </c>
      <c r="C267" s="2"/>
      <c r="D267" s="4">
        <v>1082</v>
      </c>
      <c r="E267" s="28"/>
    </row>
    <row r="268" spans="1:5" ht="15">
      <c r="A268" s="5"/>
      <c r="B268" s="1" t="s">
        <v>7</v>
      </c>
      <c r="C268" s="30" t="s">
        <v>38</v>
      </c>
      <c r="D268" s="31">
        <v>6</v>
      </c>
      <c r="E268" s="28"/>
    </row>
    <row r="269" spans="1:5" ht="15">
      <c r="A269" s="5"/>
      <c r="B269" s="5"/>
      <c r="C269" s="32" t="s">
        <v>42</v>
      </c>
      <c r="D269" s="33">
        <v>10</v>
      </c>
      <c r="E269" s="28"/>
    </row>
    <row r="270" spans="1:5" ht="15">
      <c r="A270" s="5"/>
      <c r="B270" s="5"/>
      <c r="C270" s="32" t="s">
        <v>43</v>
      </c>
      <c r="D270" s="33">
        <v>11</v>
      </c>
      <c r="E270" s="28"/>
    </row>
    <row r="271" spans="1:5" ht="15">
      <c r="A271" s="5"/>
      <c r="B271" s="5"/>
      <c r="C271" s="34" t="s">
        <v>44</v>
      </c>
      <c r="D271" s="35">
        <v>12</v>
      </c>
      <c r="E271" s="28"/>
    </row>
    <row r="272" spans="1:5" ht="15">
      <c r="A272" s="5"/>
      <c r="B272" s="5"/>
      <c r="C272" s="34" t="s">
        <v>63</v>
      </c>
      <c r="D272" s="35">
        <v>33</v>
      </c>
      <c r="E272" s="28"/>
    </row>
    <row r="273" spans="1:5" ht="15">
      <c r="A273" s="5"/>
      <c r="B273" s="5"/>
      <c r="C273" s="34" t="s">
        <v>64</v>
      </c>
      <c r="D273" s="35">
        <v>34</v>
      </c>
      <c r="E273" s="28"/>
    </row>
    <row r="274" spans="1:5" ht="15">
      <c r="A274" s="5"/>
      <c r="B274" s="5"/>
      <c r="C274" s="36" t="s">
        <v>87</v>
      </c>
      <c r="D274" s="37">
        <v>59</v>
      </c>
      <c r="E274" s="28"/>
    </row>
    <row r="275" spans="1:5" ht="15">
      <c r="A275" s="5"/>
      <c r="B275" s="5"/>
      <c r="C275" s="36" t="s">
        <v>88</v>
      </c>
      <c r="D275" s="37">
        <v>60</v>
      </c>
      <c r="E275" s="28"/>
    </row>
    <row r="276" spans="1:5" ht="15">
      <c r="A276" s="5"/>
      <c r="B276" s="5"/>
      <c r="C276" s="36" t="s">
        <v>100</v>
      </c>
      <c r="D276" s="37">
        <v>74</v>
      </c>
      <c r="E276" s="28"/>
    </row>
    <row r="277" spans="1:5" ht="15">
      <c r="A277" s="5"/>
      <c r="B277" s="5"/>
      <c r="C277" s="38" t="s">
        <v>114</v>
      </c>
      <c r="D277" s="39">
        <v>88</v>
      </c>
      <c r="E277" s="28"/>
    </row>
    <row r="278" spans="1:5" ht="15">
      <c r="A278" s="5"/>
      <c r="B278" s="5"/>
      <c r="C278" s="38" t="s">
        <v>119</v>
      </c>
      <c r="D278" s="39">
        <v>93</v>
      </c>
      <c r="E278" s="28"/>
    </row>
    <row r="279" spans="1:5" ht="15">
      <c r="A279" s="5"/>
      <c r="B279" s="5"/>
      <c r="C279" s="38" t="s">
        <v>146</v>
      </c>
      <c r="D279" s="39">
        <v>121</v>
      </c>
      <c r="E279" s="28"/>
    </row>
    <row r="280" spans="1:5" ht="15">
      <c r="A280" s="5"/>
      <c r="B280" s="5"/>
      <c r="C280" s="6" t="s">
        <v>128</v>
      </c>
      <c r="D280" s="7">
        <v>214</v>
      </c>
      <c r="E280" s="28"/>
    </row>
    <row r="281" spans="1:5" ht="15">
      <c r="A281" s="5"/>
      <c r="B281" s="1" t="s">
        <v>8</v>
      </c>
      <c r="C281" s="2"/>
      <c r="D281" s="4">
        <v>815</v>
      </c>
      <c r="E281" s="28"/>
    </row>
    <row r="282" spans="1:5" ht="15">
      <c r="A282" s="1" t="s">
        <v>19</v>
      </c>
      <c r="B282" s="2"/>
      <c r="C282" s="2"/>
      <c r="D282" s="4">
        <v>1897</v>
      </c>
      <c r="E282" s="28"/>
    </row>
    <row r="283" spans="1:5" ht="15">
      <c r="A283" s="8" t="s">
        <v>9</v>
      </c>
      <c r="B283" s="9"/>
      <c r="C283" s="9"/>
      <c r="D283" s="10">
        <v>15015</v>
      </c>
      <c r="E283" s="2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J283"/>
  <sheetViews>
    <sheetView zoomScalePageLayoutView="0" workbookViewId="0" topLeftCell="A1">
      <selection activeCell="F25" sqref="F25"/>
    </sheetView>
  </sheetViews>
  <sheetFormatPr defaultColWidth="11.421875" defaultRowHeight="15"/>
  <cols>
    <col min="9" max="9" width="29.57421875" style="0" customWidth="1"/>
  </cols>
  <sheetData>
    <row r="1" spans="5:9" ht="15">
      <c r="E1" s="24"/>
      <c r="I1" s="29"/>
    </row>
    <row r="2" ht="15">
      <c r="E2" s="24"/>
    </row>
    <row r="3" spans="1:10" ht="15">
      <c r="A3" s="1" t="s">
        <v>0</v>
      </c>
      <c r="B3" s="2"/>
      <c r="C3" s="2"/>
      <c r="D3" s="3"/>
      <c r="E3" s="25"/>
      <c r="H3" s="24"/>
      <c r="I3" s="29"/>
      <c r="J3" s="24"/>
    </row>
    <row r="4" spans="1:10" ht="15">
      <c r="A4" s="1" t="s">
        <v>1</v>
      </c>
      <c r="B4" s="61" t="s">
        <v>2</v>
      </c>
      <c r="C4" s="61" t="s">
        <v>317</v>
      </c>
      <c r="D4" s="62" t="s">
        <v>300</v>
      </c>
      <c r="E4" s="61" t="s">
        <v>2</v>
      </c>
      <c r="F4" s="61" t="s">
        <v>317</v>
      </c>
      <c r="G4" s="62" t="s">
        <v>300</v>
      </c>
      <c r="H4" s="24" t="s">
        <v>1</v>
      </c>
      <c r="I4" s="24" t="s">
        <v>271</v>
      </c>
      <c r="J4" s="24" t="s">
        <v>270</v>
      </c>
    </row>
    <row r="5" spans="1:10" ht="15">
      <c r="A5" s="1" t="s">
        <v>30</v>
      </c>
      <c r="B5" s="1" t="s">
        <v>5</v>
      </c>
      <c r="C5" s="30" t="s">
        <v>193</v>
      </c>
      <c r="D5" s="31">
        <v>47</v>
      </c>
      <c r="E5" s="26" t="s">
        <v>7</v>
      </c>
      <c r="F5" s="30" t="s">
        <v>53</v>
      </c>
      <c r="G5" s="31">
        <v>21</v>
      </c>
      <c r="H5" s="24" t="s">
        <v>30</v>
      </c>
      <c r="I5" s="29" t="s">
        <v>272</v>
      </c>
      <c r="J5" s="24">
        <v>376</v>
      </c>
    </row>
    <row r="6" spans="1:9" ht="15">
      <c r="A6" s="5"/>
      <c r="B6" s="5"/>
      <c r="C6" s="32" t="s">
        <v>230</v>
      </c>
      <c r="D6" s="33">
        <v>85</v>
      </c>
      <c r="E6" s="27"/>
      <c r="F6" s="32" t="s">
        <v>56</v>
      </c>
      <c r="G6" s="33">
        <v>26</v>
      </c>
      <c r="I6" s="29"/>
    </row>
    <row r="7" spans="1:9" ht="15">
      <c r="A7" s="5"/>
      <c r="B7" s="5"/>
      <c r="C7" s="32" t="s">
        <v>231</v>
      </c>
      <c r="D7" s="33">
        <v>86</v>
      </c>
      <c r="E7" s="27"/>
      <c r="F7" s="32" t="s">
        <v>137</v>
      </c>
      <c r="G7" s="33">
        <v>111</v>
      </c>
      <c r="I7" s="29"/>
    </row>
    <row r="8" spans="1:9" ht="18.75">
      <c r="A8" s="5"/>
      <c r="B8" s="5"/>
      <c r="C8" s="6" t="s">
        <v>251</v>
      </c>
      <c r="D8" s="7">
        <v>108</v>
      </c>
      <c r="E8" s="28"/>
      <c r="F8" s="60" t="s">
        <v>316</v>
      </c>
      <c r="I8" s="29"/>
    </row>
    <row r="9" spans="1:9" ht="15">
      <c r="A9" s="5"/>
      <c r="B9" s="1" t="s">
        <v>6</v>
      </c>
      <c r="C9" s="2"/>
      <c r="D9" s="4">
        <v>326</v>
      </c>
      <c r="E9" s="28"/>
      <c r="I9" s="29"/>
    </row>
    <row r="10" spans="1:9" ht="15">
      <c r="A10" s="5"/>
      <c r="B10" s="1" t="s">
        <v>7</v>
      </c>
      <c r="C10" s="30" t="s">
        <v>53</v>
      </c>
      <c r="D10" s="31">
        <v>21</v>
      </c>
      <c r="E10" s="28"/>
      <c r="I10" s="29"/>
    </row>
    <row r="11" spans="1:9" ht="15">
      <c r="A11" s="5"/>
      <c r="B11" s="5"/>
      <c r="C11" s="32" t="s">
        <v>56</v>
      </c>
      <c r="D11" s="33">
        <v>26</v>
      </c>
      <c r="E11" s="28"/>
      <c r="I11" s="29"/>
    </row>
    <row r="12" spans="1:9" ht="15">
      <c r="A12" s="5"/>
      <c r="B12" s="5"/>
      <c r="C12" s="32" t="s">
        <v>137</v>
      </c>
      <c r="D12" s="33">
        <v>111</v>
      </c>
      <c r="E12" s="28"/>
      <c r="I12" s="29"/>
    </row>
    <row r="13" spans="1:9" ht="15">
      <c r="A13" s="5"/>
      <c r="B13" s="1" t="s">
        <v>8</v>
      </c>
      <c r="C13" s="2"/>
      <c r="D13" s="4">
        <v>158</v>
      </c>
      <c r="E13" s="28"/>
      <c r="I13" s="29"/>
    </row>
    <row r="14" spans="1:9" ht="15.75" thickBot="1">
      <c r="A14" s="1" t="s">
        <v>262</v>
      </c>
      <c r="B14" s="2"/>
      <c r="C14" s="2"/>
      <c r="D14" s="4">
        <v>484</v>
      </c>
      <c r="E14" s="28"/>
      <c r="I14" s="29"/>
    </row>
    <row r="15" spans="1:10" ht="15.75" thickTop="1">
      <c r="A15" s="1" t="s">
        <v>29</v>
      </c>
      <c r="B15" s="1" t="s">
        <v>5</v>
      </c>
      <c r="C15" s="30" t="s">
        <v>151</v>
      </c>
      <c r="D15" s="31">
        <v>1</v>
      </c>
      <c r="E15" s="28" t="s">
        <v>7</v>
      </c>
      <c r="F15" s="50" t="s">
        <v>49</v>
      </c>
      <c r="G15" s="51">
        <v>17</v>
      </c>
      <c r="H15" s="24" t="s">
        <v>29</v>
      </c>
      <c r="I15" s="29" t="s">
        <v>273</v>
      </c>
      <c r="J15" s="24">
        <v>265</v>
      </c>
    </row>
    <row r="16" spans="1:9" ht="15">
      <c r="A16" s="5"/>
      <c r="B16" s="5"/>
      <c r="C16" s="32" t="s">
        <v>201</v>
      </c>
      <c r="D16" s="33">
        <v>55</v>
      </c>
      <c r="E16" s="28"/>
      <c r="F16" s="52" t="s">
        <v>92</v>
      </c>
      <c r="G16" s="53">
        <v>65</v>
      </c>
      <c r="I16" s="29"/>
    </row>
    <row r="17" spans="1:9" ht="15">
      <c r="A17" s="5"/>
      <c r="B17" s="5"/>
      <c r="C17" s="32" t="s">
        <v>202</v>
      </c>
      <c r="D17" s="33">
        <v>56</v>
      </c>
      <c r="E17" s="28"/>
      <c r="F17" s="52" t="s">
        <v>98</v>
      </c>
      <c r="G17" s="53">
        <v>71</v>
      </c>
      <c r="I17" s="29"/>
    </row>
    <row r="18" spans="1:10" ht="15">
      <c r="A18" s="5"/>
      <c r="B18" s="5"/>
      <c r="C18" s="34" t="s">
        <v>234</v>
      </c>
      <c r="D18" s="35">
        <v>89</v>
      </c>
      <c r="E18" s="28"/>
      <c r="F18" s="54" t="s">
        <v>109</v>
      </c>
      <c r="G18" s="55">
        <v>83</v>
      </c>
      <c r="H18" s="24" t="s">
        <v>29</v>
      </c>
      <c r="I18" s="29" t="s">
        <v>274</v>
      </c>
      <c r="J18" s="24">
        <v>562</v>
      </c>
    </row>
    <row r="19" spans="1:9" ht="15">
      <c r="A19" s="5"/>
      <c r="B19" s="5"/>
      <c r="C19" s="34" t="s">
        <v>236</v>
      </c>
      <c r="D19" s="35">
        <v>91</v>
      </c>
      <c r="E19" s="28"/>
      <c r="F19" s="54" t="s">
        <v>120</v>
      </c>
      <c r="G19" s="55">
        <v>94</v>
      </c>
      <c r="H19" s="24"/>
      <c r="I19" s="29"/>
    </row>
    <row r="20" spans="1:9" ht="15">
      <c r="A20" s="5"/>
      <c r="B20" s="5"/>
      <c r="C20" s="34" t="s">
        <v>250</v>
      </c>
      <c r="D20" s="35">
        <v>107</v>
      </c>
      <c r="E20" s="28"/>
      <c r="F20" s="54" t="s">
        <v>124</v>
      </c>
      <c r="G20" s="55">
        <v>98</v>
      </c>
      <c r="H20" s="24"/>
      <c r="I20" s="29"/>
    </row>
    <row r="21" spans="1:10" ht="15">
      <c r="A21" s="5"/>
      <c r="B21" s="5"/>
      <c r="C21" s="36" t="s">
        <v>252</v>
      </c>
      <c r="D21" s="37">
        <v>109</v>
      </c>
      <c r="E21" s="28"/>
      <c r="F21" s="56" t="s">
        <v>127</v>
      </c>
      <c r="G21" s="57">
        <v>101</v>
      </c>
      <c r="H21" s="24" t="s">
        <v>29</v>
      </c>
      <c r="I21" s="29" t="s">
        <v>275</v>
      </c>
      <c r="J21" s="24">
        <v>659</v>
      </c>
    </row>
    <row r="22" spans="1:9" ht="15">
      <c r="A22" s="5"/>
      <c r="B22" s="5"/>
      <c r="C22" s="36" t="s">
        <v>255</v>
      </c>
      <c r="D22" s="37">
        <v>112</v>
      </c>
      <c r="E22" s="28"/>
      <c r="F22" s="56" t="s">
        <v>136</v>
      </c>
      <c r="G22" s="57">
        <v>110</v>
      </c>
      <c r="I22" s="29"/>
    </row>
    <row r="23" spans="1:9" ht="15.75" thickBot="1">
      <c r="A23" s="5"/>
      <c r="B23" s="5"/>
      <c r="C23" s="36" t="s">
        <v>67</v>
      </c>
      <c r="D23" s="37">
        <v>113</v>
      </c>
      <c r="E23" s="28"/>
      <c r="F23" s="58" t="s">
        <v>139</v>
      </c>
      <c r="G23" s="59">
        <v>114</v>
      </c>
      <c r="I23" s="29"/>
    </row>
    <row r="24" spans="1:9" ht="15.75" thickTop="1">
      <c r="A24" s="5"/>
      <c r="B24" s="5"/>
      <c r="C24" s="6" t="s">
        <v>260</v>
      </c>
      <c r="D24" s="7">
        <v>118</v>
      </c>
      <c r="E24" s="28"/>
      <c r="I24" s="29"/>
    </row>
    <row r="25" spans="1:9" ht="18.75">
      <c r="A25" s="5"/>
      <c r="B25" s="5"/>
      <c r="C25" s="6" t="s">
        <v>261</v>
      </c>
      <c r="D25" s="7">
        <v>119</v>
      </c>
      <c r="E25" s="28"/>
      <c r="F25" s="63" t="s">
        <v>320</v>
      </c>
      <c r="I25" s="29"/>
    </row>
    <row r="26" spans="1:9" ht="15.75" thickBot="1">
      <c r="A26" s="5"/>
      <c r="B26" s="1" t="s">
        <v>6</v>
      </c>
      <c r="C26" s="2"/>
      <c r="D26" s="4">
        <v>970</v>
      </c>
      <c r="E26" s="28"/>
      <c r="I26" s="29"/>
    </row>
    <row r="27" spans="1:9" ht="19.5" thickTop="1">
      <c r="A27" s="5"/>
      <c r="B27" s="1" t="s">
        <v>7</v>
      </c>
      <c r="C27" s="50" t="s">
        <v>49</v>
      </c>
      <c r="D27" s="51">
        <v>17</v>
      </c>
      <c r="E27" s="28"/>
      <c r="F27" s="63" t="s">
        <v>319</v>
      </c>
      <c r="I27" s="29"/>
    </row>
    <row r="28" spans="1:9" ht="15">
      <c r="A28" s="5"/>
      <c r="B28" s="5"/>
      <c r="C28" s="52" t="s">
        <v>92</v>
      </c>
      <c r="D28" s="53">
        <v>65</v>
      </c>
      <c r="E28" s="28"/>
      <c r="I28" s="29"/>
    </row>
    <row r="29" spans="1:9" ht="15">
      <c r="A29" s="5"/>
      <c r="B29" s="5"/>
      <c r="C29" s="52" t="s">
        <v>98</v>
      </c>
      <c r="D29" s="53">
        <v>71</v>
      </c>
      <c r="E29" s="28"/>
      <c r="I29" s="29"/>
    </row>
    <row r="30" spans="1:9" ht="15">
      <c r="A30" s="5"/>
      <c r="B30" s="5"/>
      <c r="C30" s="54" t="s">
        <v>109</v>
      </c>
      <c r="D30" s="55">
        <v>83</v>
      </c>
      <c r="E30" s="28"/>
      <c r="I30" s="29"/>
    </row>
    <row r="31" spans="1:9" ht="15">
      <c r="A31" s="5"/>
      <c r="B31" s="5"/>
      <c r="C31" s="54" t="s">
        <v>120</v>
      </c>
      <c r="D31" s="55">
        <v>94</v>
      </c>
      <c r="E31" s="28"/>
      <c r="I31" s="29"/>
    </row>
    <row r="32" spans="1:9" ht="15">
      <c r="A32" s="5"/>
      <c r="B32" s="5"/>
      <c r="C32" s="54" t="s">
        <v>124</v>
      </c>
      <c r="D32" s="55">
        <v>98</v>
      </c>
      <c r="E32" s="28"/>
      <c r="I32" s="29"/>
    </row>
    <row r="33" spans="1:9" ht="15">
      <c r="A33" s="5"/>
      <c r="B33" s="5"/>
      <c r="C33" s="56" t="s">
        <v>127</v>
      </c>
      <c r="D33" s="57">
        <v>101</v>
      </c>
      <c r="E33" s="28"/>
      <c r="I33" s="29"/>
    </row>
    <row r="34" spans="1:9" ht="15">
      <c r="A34" s="5"/>
      <c r="B34" s="5"/>
      <c r="C34" s="56" t="s">
        <v>136</v>
      </c>
      <c r="D34" s="57">
        <v>110</v>
      </c>
      <c r="E34" s="28"/>
      <c r="I34" s="29"/>
    </row>
    <row r="35" spans="1:9" ht="15.75" thickBot="1">
      <c r="A35" s="5"/>
      <c r="B35" s="5"/>
      <c r="C35" s="58" t="s">
        <v>139</v>
      </c>
      <c r="D35" s="59">
        <v>114</v>
      </c>
      <c r="E35" s="28"/>
      <c r="I35" s="29"/>
    </row>
    <row r="36" spans="1:9" ht="19.5" thickTop="1">
      <c r="A36" s="5"/>
      <c r="B36" s="1" t="s">
        <v>8</v>
      </c>
      <c r="C36" s="49"/>
      <c r="D36" s="7">
        <v>753</v>
      </c>
      <c r="E36" s="28"/>
      <c r="F36" s="63" t="s">
        <v>318</v>
      </c>
      <c r="I36" s="29"/>
    </row>
    <row r="37" spans="1:9" ht="15">
      <c r="A37" s="1" t="s">
        <v>263</v>
      </c>
      <c r="B37" s="2"/>
      <c r="C37" s="2"/>
      <c r="D37" s="4">
        <v>1723</v>
      </c>
      <c r="E37" s="28"/>
      <c r="I37" s="29"/>
    </row>
    <row r="38" spans="1:10" ht="15">
      <c r="A38" s="1" t="s">
        <v>27</v>
      </c>
      <c r="B38" s="1" t="s">
        <v>5</v>
      </c>
      <c r="C38" s="30" t="s">
        <v>161</v>
      </c>
      <c r="D38" s="31">
        <v>13</v>
      </c>
      <c r="E38" s="28" t="s">
        <v>7</v>
      </c>
      <c r="F38" s="30" t="s">
        <v>39</v>
      </c>
      <c r="G38" s="31">
        <v>7</v>
      </c>
      <c r="H38" s="24" t="s">
        <v>27</v>
      </c>
      <c r="I38" s="29" t="s">
        <v>276</v>
      </c>
      <c r="J38" s="24">
        <v>129</v>
      </c>
    </row>
    <row r="39" spans="1:9" ht="15">
      <c r="A39" s="5"/>
      <c r="B39" s="5"/>
      <c r="C39" s="32" t="s">
        <v>162</v>
      </c>
      <c r="D39" s="33">
        <v>14</v>
      </c>
      <c r="E39" s="28"/>
      <c r="F39" s="32" t="s">
        <v>48</v>
      </c>
      <c r="G39" s="33">
        <v>16</v>
      </c>
      <c r="I39" s="29"/>
    </row>
    <row r="40" spans="1:9" ht="15">
      <c r="A40" s="5"/>
      <c r="B40" s="5"/>
      <c r="C40" s="32" t="s">
        <v>197</v>
      </c>
      <c r="D40" s="33">
        <v>51</v>
      </c>
      <c r="E40" s="28"/>
      <c r="F40" s="32" t="s">
        <v>58</v>
      </c>
      <c r="G40" s="33">
        <v>28</v>
      </c>
      <c r="I40" s="29"/>
    </row>
    <row r="41" spans="1:10" ht="15">
      <c r="A41" s="5"/>
      <c r="B41" s="5"/>
      <c r="C41" s="34" t="s">
        <v>199</v>
      </c>
      <c r="D41" s="35">
        <v>53</v>
      </c>
      <c r="E41" s="28"/>
      <c r="F41" s="34" t="s">
        <v>73</v>
      </c>
      <c r="G41" s="35">
        <v>43</v>
      </c>
      <c r="H41" s="24" t="s">
        <v>27</v>
      </c>
      <c r="I41" s="29" t="s">
        <v>277</v>
      </c>
      <c r="J41" s="24">
        <v>344</v>
      </c>
    </row>
    <row r="42" spans="1:9" ht="15">
      <c r="A42" s="5"/>
      <c r="B42" s="5"/>
      <c r="C42" s="34" t="s">
        <v>200</v>
      </c>
      <c r="D42" s="35">
        <v>54</v>
      </c>
      <c r="E42" s="28"/>
      <c r="F42" s="34" t="s">
        <v>54</v>
      </c>
      <c r="G42" s="35">
        <v>46</v>
      </c>
      <c r="I42" s="29"/>
    </row>
    <row r="43" spans="1:9" ht="15">
      <c r="A43" s="5"/>
      <c r="B43" s="5"/>
      <c r="C43" s="34" t="s">
        <v>208</v>
      </c>
      <c r="D43" s="35">
        <v>62</v>
      </c>
      <c r="E43" s="28"/>
      <c r="F43" s="34" t="s">
        <v>112</v>
      </c>
      <c r="G43" s="35">
        <v>86</v>
      </c>
      <c r="I43" s="29"/>
    </row>
    <row r="44" spans="1:10" ht="15">
      <c r="A44" s="5"/>
      <c r="B44" s="5"/>
      <c r="C44" s="36" t="s">
        <v>212</v>
      </c>
      <c r="D44" s="37">
        <v>66</v>
      </c>
      <c r="E44" s="28"/>
      <c r="F44" s="36" t="s">
        <v>113</v>
      </c>
      <c r="G44" s="37">
        <v>87</v>
      </c>
      <c r="H44" s="24" t="s">
        <v>27</v>
      </c>
      <c r="I44" s="29" t="s">
        <v>278</v>
      </c>
      <c r="J44" s="24">
        <v>530</v>
      </c>
    </row>
    <row r="45" spans="1:9" ht="15">
      <c r="A45" s="5"/>
      <c r="B45" s="5"/>
      <c r="C45" s="36" t="s">
        <v>229</v>
      </c>
      <c r="D45" s="37">
        <v>84</v>
      </c>
      <c r="E45" s="28"/>
      <c r="F45" s="36" t="s">
        <v>51</v>
      </c>
      <c r="G45" s="37">
        <v>91</v>
      </c>
      <c r="I45" s="29"/>
    </row>
    <row r="46" spans="1:9" ht="15">
      <c r="A46" s="5"/>
      <c r="B46" s="5"/>
      <c r="C46" s="36" t="s">
        <v>243</v>
      </c>
      <c r="D46" s="37">
        <v>98</v>
      </c>
      <c r="E46" s="28"/>
      <c r="F46" s="36" t="s">
        <v>130</v>
      </c>
      <c r="G46" s="37">
        <v>104</v>
      </c>
      <c r="I46" s="29"/>
    </row>
    <row r="47" spans="1:9" ht="15">
      <c r="A47" s="5"/>
      <c r="B47" s="5"/>
      <c r="C47" s="6" t="s">
        <v>244</v>
      </c>
      <c r="D47" s="7">
        <v>99</v>
      </c>
      <c r="E47" s="28"/>
      <c r="I47" s="29"/>
    </row>
    <row r="48" spans="1:9" ht="15">
      <c r="A48" s="5"/>
      <c r="B48" s="5"/>
      <c r="C48" s="6" t="s">
        <v>259</v>
      </c>
      <c r="D48" s="7">
        <v>117</v>
      </c>
      <c r="E48" s="28"/>
      <c r="I48" s="29"/>
    </row>
    <row r="49" spans="1:9" ht="15">
      <c r="A49" s="5"/>
      <c r="B49" s="1" t="s">
        <v>6</v>
      </c>
      <c r="C49" s="2"/>
      <c r="D49" s="4">
        <v>711</v>
      </c>
      <c r="E49" s="28"/>
      <c r="I49" s="29"/>
    </row>
    <row r="50" spans="1:9" ht="15">
      <c r="A50" s="5"/>
      <c r="B50" s="1" t="s">
        <v>7</v>
      </c>
      <c r="C50" s="30" t="s">
        <v>39</v>
      </c>
      <c r="D50" s="31">
        <v>7</v>
      </c>
      <c r="E50" s="28"/>
      <c r="I50" s="29"/>
    </row>
    <row r="51" spans="1:9" ht="15">
      <c r="A51" s="5"/>
      <c r="B51" s="5"/>
      <c r="C51" s="32" t="s">
        <v>48</v>
      </c>
      <c r="D51" s="33">
        <v>16</v>
      </c>
      <c r="E51" s="28"/>
      <c r="I51" s="29"/>
    </row>
    <row r="52" spans="1:9" ht="15">
      <c r="A52" s="5"/>
      <c r="B52" s="5"/>
      <c r="C52" s="32" t="s">
        <v>58</v>
      </c>
      <c r="D52" s="33">
        <v>28</v>
      </c>
      <c r="E52" s="28"/>
      <c r="I52" s="29"/>
    </row>
    <row r="53" spans="1:9" ht="15">
      <c r="A53" s="5"/>
      <c r="B53" s="5"/>
      <c r="C53" s="34" t="s">
        <v>73</v>
      </c>
      <c r="D53" s="35">
        <v>43</v>
      </c>
      <c r="E53" s="28"/>
      <c r="I53" s="29"/>
    </row>
    <row r="54" spans="1:9" ht="15">
      <c r="A54" s="5"/>
      <c r="B54" s="5"/>
      <c r="C54" s="34" t="s">
        <v>54</v>
      </c>
      <c r="D54" s="35">
        <v>46</v>
      </c>
      <c r="E54" s="28"/>
      <c r="I54" s="29"/>
    </row>
    <row r="55" spans="1:9" ht="15">
      <c r="A55" s="5"/>
      <c r="B55" s="5"/>
      <c r="C55" s="34" t="s">
        <v>112</v>
      </c>
      <c r="D55" s="35">
        <v>86</v>
      </c>
      <c r="E55" s="28"/>
      <c r="I55" s="29"/>
    </row>
    <row r="56" spans="1:9" ht="15">
      <c r="A56" s="5"/>
      <c r="B56" s="5"/>
      <c r="C56" s="36" t="s">
        <v>113</v>
      </c>
      <c r="D56" s="37">
        <v>87</v>
      </c>
      <c r="E56" s="28"/>
      <c r="I56" s="29"/>
    </row>
    <row r="57" spans="1:9" ht="15">
      <c r="A57" s="5"/>
      <c r="B57" s="5"/>
      <c r="C57" s="36" t="s">
        <v>51</v>
      </c>
      <c r="D57" s="37">
        <v>91</v>
      </c>
      <c r="E57" s="28"/>
      <c r="I57" s="29"/>
    </row>
    <row r="58" spans="1:9" ht="15">
      <c r="A58" s="5"/>
      <c r="B58" s="5"/>
      <c r="C58" s="36" t="s">
        <v>130</v>
      </c>
      <c r="D58" s="37">
        <v>104</v>
      </c>
      <c r="E58" s="28"/>
      <c r="I58" s="29"/>
    </row>
    <row r="59" spans="1:9" ht="15">
      <c r="A59" s="5"/>
      <c r="B59" s="5"/>
      <c r="C59" s="6" t="s">
        <v>133</v>
      </c>
      <c r="D59" s="7">
        <v>107</v>
      </c>
      <c r="E59" s="28"/>
      <c r="I59" s="29"/>
    </row>
    <row r="60" spans="1:9" ht="15">
      <c r="A60" s="5"/>
      <c r="B60" s="5"/>
      <c r="C60" s="6" t="s">
        <v>142</v>
      </c>
      <c r="D60" s="7">
        <v>117</v>
      </c>
      <c r="E60" s="28"/>
      <c r="I60" s="29"/>
    </row>
    <row r="61" spans="1:9" ht="15">
      <c r="A61" s="5"/>
      <c r="B61" s="5"/>
      <c r="C61" s="6" t="s">
        <v>145</v>
      </c>
      <c r="D61" s="7">
        <v>120</v>
      </c>
      <c r="E61" s="28"/>
      <c r="I61" s="29"/>
    </row>
    <row r="62" spans="1:9" ht="15">
      <c r="A62" s="5"/>
      <c r="B62" s="1" t="s">
        <v>8</v>
      </c>
      <c r="C62" s="2"/>
      <c r="D62" s="4">
        <v>852</v>
      </c>
      <c r="E62" s="28"/>
      <c r="I62" s="29"/>
    </row>
    <row r="63" spans="1:9" ht="15">
      <c r="A63" s="1" t="s">
        <v>264</v>
      </c>
      <c r="B63" s="2"/>
      <c r="C63" s="2"/>
      <c r="D63" s="4">
        <v>1563</v>
      </c>
      <c r="E63" s="28"/>
      <c r="I63" s="29"/>
    </row>
    <row r="64" spans="1:10" ht="15">
      <c r="A64" s="1" t="s">
        <v>25</v>
      </c>
      <c r="B64" s="1" t="s">
        <v>5</v>
      </c>
      <c r="C64" s="30" t="s">
        <v>154</v>
      </c>
      <c r="D64" s="31">
        <v>4</v>
      </c>
      <c r="E64" s="28" t="s">
        <v>7</v>
      </c>
      <c r="F64" s="30" t="s">
        <v>34</v>
      </c>
      <c r="G64" s="31">
        <v>2</v>
      </c>
      <c r="H64" s="24" t="s">
        <v>25</v>
      </c>
      <c r="I64" s="29" t="s">
        <v>279</v>
      </c>
      <c r="J64" s="24">
        <v>86</v>
      </c>
    </row>
    <row r="65" spans="1:9" ht="15">
      <c r="A65" s="5"/>
      <c r="B65" s="5"/>
      <c r="C65" s="32" t="s">
        <v>140</v>
      </c>
      <c r="D65" s="33">
        <v>11</v>
      </c>
      <c r="E65" s="28"/>
      <c r="F65" s="32" t="s">
        <v>36</v>
      </c>
      <c r="G65" s="33">
        <v>4</v>
      </c>
      <c r="I65" s="29"/>
    </row>
    <row r="66" spans="1:9" ht="15">
      <c r="A66" s="5"/>
      <c r="B66" s="5"/>
      <c r="C66" s="32" t="s">
        <v>72</v>
      </c>
      <c r="D66" s="33">
        <v>25</v>
      </c>
      <c r="E66" s="28"/>
      <c r="F66" s="32" t="s">
        <v>70</v>
      </c>
      <c r="G66" s="33">
        <v>40</v>
      </c>
      <c r="I66" s="29"/>
    </row>
    <row r="67" spans="1:10" ht="15">
      <c r="A67" s="5"/>
      <c r="B67" s="5"/>
      <c r="C67" s="34" t="s">
        <v>174</v>
      </c>
      <c r="D67" s="35">
        <v>27</v>
      </c>
      <c r="E67" s="28"/>
      <c r="F67" s="34" t="s">
        <v>91</v>
      </c>
      <c r="G67" s="35">
        <v>64</v>
      </c>
      <c r="H67" s="24" t="s">
        <v>25</v>
      </c>
      <c r="I67" s="29" t="s">
        <v>280</v>
      </c>
      <c r="J67" s="24">
        <v>356</v>
      </c>
    </row>
    <row r="68" spans="1:9" ht="15">
      <c r="A68" s="5"/>
      <c r="B68" s="5"/>
      <c r="C68" s="34" t="s">
        <v>190</v>
      </c>
      <c r="D68" s="35">
        <v>44</v>
      </c>
      <c r="E68" s="28"/>
      <c r="F68" s="34" t="s">
        <v>107</v>
      </c>
      <c r="G68" s="35">
        <v>81</v>
      </c>
      <c r="I68" s="29"/>
    </row>
    <row r="69" spans="1:9" ht="15">
      <c r="A69" s="5"/>
      <c r="B69" s="5"/>
      <c r="C69" s="34" t="s">
        <v>204</v>
      </c>
      <c r="D69" s="35">
        <v>58</v>
      </c>
      <c r="E69" s="28"/>
      <c r="F69" s="34" t="s">
        <v>108</v>
      </c>
      <c r="G69" s="35">
        <v>82</v>
      </c>
      <c r="I69" s="29"/>
    </row>
    <row r="70" spans="1:10" ht="15">
      <c r="A70" s="5"/>
      <c r="B70" s="5"/>
      <c r="C70" s="36" t="s">
        <v>217</v>
      </c>
      <c r="D70" s="37">
        <v>71</v>
      </c>
      <c r="E70" s="28"/>
      <c r="F70" s="36" t="s">
        <v>138</v>
      </c>
      <c r="G70" s="37">
        <v>113</v>
      </c>
      <c r="H70" s="24" t="s">
        <v>25</v>
      </c>
      <c r="I70" s="29" t="s">
        <v>281</v>
      </c>
      <c r="J70" s="24">
        <v>571</v>
      </c>
    </row>
    <row r="71" spans="1:9" ht="15">
      <c r="A71" s="5"/>
      <c r="B71" s="5"/>
      <c r="C71" s="36" t="s">
        <v>218</v>
      </c>
      <c r="D71" s="37">
        <v>73</v>
      </c>
      <c r="E71" s="28"/>
      <c r="F71" s="36" t="s">
        <v>143</v>
      </c>
      <c r="G71" s="37">
        <v>118</v>
      </c>
      <c r="I71" s="29"/>
    </row>
    <row r="72" spans="1:9" ht="15">
      <c r="A72" s="5"/>
      <c r="B72" s="5"/>
      <c r="C72" s="36" t="s">
        <v>219</v>
      </c>
      <c r="D72" s="37">
        <v>74</v>
      </c>
      <c r="E72" s="28"/>
      <c r="F72" s="36" t="s">
        <v>147</v>
      </c>
      <c r="G72" s="37">
        <v>122</v>
      </c>
      <c r="I72" s="29"/>
    </row>
    <row r="73" spans="1:9" ht="15">
      <c r="A73" s="5"/>
      <c r="B73" s="5"/>
      <c r="C73" s="6" t="s">
        <v>256</v>
      </c>
      <c r="D73" s="7">
        <v>114</v>
      </c>
      <c r="E73" s="28"/>
      <c r="I73" s="29"/>
    </row>
    <row r="74" spans="1:9" ht="15">
      <c r="A74" s="5"/>
      <c r="B74" s="1" t="s">
        <v>6</v>
      </c>
      <c r="C74" s="2"/>
      <c r="D74" s="4">
        <v>501</v>
      </c>
      <c r="E74" s="28"/>
      <c r="I74" s="29"/>
    </row>
    <row r="75" spans="1:9" ht="15">
      <c r="A75" s="5"/>
      <c r="B75" s="1" t="s">
        <v>7</v>
      </c>
      <c r="C75" s="30" t="s">
        <v>34</v>
      </c>
      <c r="D75" s="31">
        <v>2</v>
      </c>
      <c r="E75" s="28"/>
      <c r="I75" s="29"/>
    </row>
    <row r="76" spans="1:9" ht="15">
      <c r="A76" s="5"/>
      <c r="B76" s="5"/>
      <c r="C76" s="32" t="s">
        <v>36</v>
      </c>
      <c r="D76" s="33">
        <v>4</v>
      </c>
      <c r="E76" s="28"/>
      <c r="I76" s="29"/>
    </row>
    <row r="77" spans="1:9" ht="15">
      <c r="A77" s="5"/>
      <c r="B77" s="5"/>
      <c r="C77" s="32" t="s">
        <v>70</v>
      </c>
      <c r="D77" s="33">
        <v>40</v>
      </c>
      <c r="E77" s="28"/>
      <c r="I77" s="29"/>
    </row>
    <row r="78" spans="1:9" ht="15">
      <c r="A78" s="5"/>
      <c r="B78" s="5"/>
      <c r="C78" s="34" t="s">
        <v>91</v>
      </c>
      <c r="D78" s="35">
        <v>64</v>
      </c>
      <c r="E78" s="28"/>
      <c r="I78" s="29"/>
    </row>
    <row r="79" spans="1:9" ht="15">
      <c r="A79" s="5"/>
      <c r="B79" s="5"/>
      <c r="C79" s="34" t="s">
        <v>107</v>
      </c>
      <c r="D79" s="35">
        <v>81</v>
      </c>
      <c r="E79" s="28"/>
      <c r="I79" s="29"/>
    </row>
    <row r="80" spans="1:9" ht="15">
      <c r="A80" s="5"/>
      <c r="B80" s="5"/>
      <c r="C80" s="34" t="s">
        <v>108</v>
      </c>
      <c r="D80" s="35">
        <v>82</v>
      </c>
      <c r="E80" s="28"/>
      <c r="I80" s="29"/>
    </row>
    <row r="81" spans="1:9" ht="15">
      <c r="A81" s="5"/>
      <c r="B81" s="5"/>
      <c r="C81" s="36" t="s">
        <v>138</v>
      </c>
      <c r="D81" s="37">
        <v>113</v>
      </c>
      <c r="E81" s="28"/>
      <c r="I81" s="29"/>
    </row>
    <row r="82" spans="1:9" ht="15">
      <c r="A82" s="5"/>
      <c r="B82" s="5"/>
      <c r="C82" s="36" t="s">
        <v>143</v>
      </c>
      <c r="D82" s="37">
        <v>118</v>
      </c>
      <c r="E82" s="28"/>
      <c r="I82" s="29"/>
    </row>
    <row r="83" spans="1:9" ht="15">
      <c r="A83" s="5"/>
      <c r="B83" s="5"/>
      <c r="C83" s="36" t="s">
        <v>147</v>
      </c>
      <c r="D83" s="37">
        <v>122</v>
      </c>
      <c r="E83" s="28"/>
      <c r="I83" s="29"/>
    </row>
    <row r="84" spans="1:9" ht="15">
      <c r="A84" s="5"/>
      <c r="B84" s="5"/>
      <c r="C84" s="6" t="s">
        <v>148</v>
      </c>
      <c r="D84" s="7">
        <v>123</v>
      </c>
      <c r="E84" s="28"/>
      <c r="I84" s="29"/>
    </row>
    <row r="85" spans="1:9" ht="15">
      <c r="A85" s="5"/>
      <c r="B85" s="5"/>
      <c r="C85" s="6" t="s">
        <v>149</v>
      </c>
      <c r="D85" s="7">
        <v>124</v>
      </c>
      <c r="E85" s="28"/>
      <c r="I85" s="29"/>
    </row>
    <row r="86" spans="1:9" ht="15">
      <c r="A86" s="5"/>
      <c r="B86" s="1" t="s">
        <v>8</v>
      </c>
      <c r="C86" s="2"/>
      <c r="D86" s="4">
        <v>873</v>
      </c>
      <c r="E86" s="28"/>
      <c r="I86" s="29"/>
    </row>
    <row r="87" spans="1:9" ht="15">
      <c r="A87" s="1" t="s">
        <v>265</v>
      </c>
      <c r="B87" s="2"/>
      <c r="C87" s="2"/>
      <c r="D87" s="4">
        <v>1374</v>
      </c>
      <c r="E87" s="28"/>
      <c r="I87" s="29"/>
    </row>
    <row r="88" spans="1:10" ht="15">
      <c r="A88" s="1" t="s">
        <v>32</v>
      </c>
      <c r="B88" s="1" t="s">
        <v>5</v>
      </c>
      <c r="C88" s="30" t="s">
        <v>167</v>
      </c>
      <c r="D88" s="31">
        <v>19</v>
      </c>
      <c r="E88" s="28" t="s">
        <v>7</v>
      </c>
      <c r="F88" s="30" t="s">
        <v>78</v>
      </c>
      <c r="G88" s="31">
        <v>48</v>
      </c>
      <c r="H88" s="24" t="s">
        <v>32</v>
      </c>
      <c r="I88" s="29" t="s">
        <v>282</v>
      </c>
      <c r="J88" s="24">
        <v>321</v>
      </c>
    </row>
    <row r="89" spans="1:9" ht="15">
      <c r="A89" s="5"/>
      <c r="B89" s="5"/>
      <c r="C89" s="32" t="s">
        <v>189</v>
      </c>
      <c r="D89" s="33">
        <v>43</v>
      </c>
      <c r="E89" s="28"/>
      <c r="F89" s="32" t="s">
        <v>93</v>
      </c>
      <c r="G89" s="33">
        <v>66</v>
      </c>
      <c r="I89" s="29"/>
    </row>
    <row r="90" spans="1:9" ht="15">
      <c r="A90" s="5"/>
      <c r="B90" s="5"/>
      <c r="C90" s="32" t="s">
        <v>216</v>
      </c>
      <c r="D90" s="33">
        <v>70</v>
      </c>
      <c r="E90" s="28"/>
      <c r="F90" s="32" t="s">
        <v>101</v>
      </c>
      <c r="G90" s="33">
        <v>75</v>
      </c>
      <c r="I90" s="29"/>
    </row>
    <row r="91" spans="1:9" ht="15">
      <c r="A91" s="5"/>
      <c r="B91" s="5"/>
      <c r="C91" s="6" t="s">
        <v>224</v>
      </c>
      <c r="D91" s="7">
        <v>79</v>
      </c>
      <c r="E91" s="28"/>
      <c r="I91" s="29"/>
    </row>
    <row r="92" spans="1:9" ht="15">
      <c r="A92" s="5"/>
      <c r="B92" s="5"/>
      <c r="C92" s="6" t="s">
        <v>225</v>
      </c>
      <c r="D92" s="7">
        <v>80</v>
      </c>
      <c r="E92" s="28"/>
      <c r="I92" s="29"/>
    </row>
    <row r="93" spans="1:9" ht="15">
      <c r="A93" s="5"/>
      <c r="B93" s="5"/>
      <c r="C93" s="6" t="s">
        <v>228</v>
      </c>
      <c r="D93" s="7">
        <v>83</v>
      </c>
      <c r="E93" s="28"/>
      <c r="I93" s="29"/>
    </row>
    <row r="94" spans="1:9" ht="15">
      <c r="A94" s="5"/>
      <c r="B94" s="5"/>
      <c r="C94" s="6" t="s">
        <v>247</v>
      </c>
      <c r="D94" s="7">
        <v>104</v>
      </c>
      <c r="E94" s="28"/>
      <c r="I94" s="29"/>
    </row>
    <row r="95" spans="1:9" ht="15">
      <c r="A95" s="5"/>
      <c r="B95" s="1" t="s">
        <v>6</v>
      </c>
      <c r="C95" s="2"/>
      <c r="D95" s="4">
        <v>478</v>
      </c>
      <c r="E95" s="28"/>
      <c r="I95" s="29"/>
    </row>
    <row r="96" spans="1:9" ht="15">
      <c r="A96" s="5"/>
      <c r="B96" s="1" t="s">
        <v>7</v>
      </c>
      <c r="C96" s="30" t="s">
        <v>78</v>
      </c>
      <c r="D96" s="31">
        <v>48</v>
      </c>
      <c r="E96" s="28"/>
      <c r="I96" s="29"/>
    </row>
    <row r="97" spans="1:9" ht="15">
      <c r="A97" s="5"/>
      <c r="B97" s="5"/>
      <c r="C97" s="32" t="s">
        <v>93</v>
      </c>
      <c r="D97" s="33">
        <v>66</v>
      </c>
      <c r="E97" s="28"/>
      <c r="I97" s="29"/>
    </row>
    <row r="98" spans="1:9" ht="15">
      <c r="A98" s="5"/>
      <c r="B98" s="5"/>
      <c r="C98" s="32" t="s">
        <v>101</v>
      </c>
      <c r="D98" s="33">
        <v>75</v>
      </c>
      <c r="E98" s="28"/>
      <c r="I98" s="29"/>
    </row>
    <row r="99" spans="1:9" ht="15">
      <c r="A99" s="5"/>
      <c r="B99" s="5"/>
      <c r="C99" s="6" t="s">
        <v>141</v>
      </c>
      <c r="D99" s="7">
        <v>116</v>
      </c>
      <c r="E99" s="28"/>
      <c r="I99" s="29"/>
    </row>
    <row r="100" spans="1:9" ht="15">
      <c r="A100" s="5"/>
      <c r="B100" s="5"/>
      <c r="C100" s="6" t="s">
        <v>144</v>
      </c>
      <c r="D100" s="7">
        <v>119</v>
      </c>
      <c r="E100" s="28"/>
      <c r="I100" s="29"/>
    </row>
    <row r="101" spans="1:9" ht="15">
      <c r="A101" s="5"/>
      <c r="B101" s="1" t="s">
        <v>8</v>
      </c>
      <c r="C101" s="2"/>
      <c r="D101" s="4">
        <v>424</v>
      </c>
      <c r="E101" s="28"/>
      <c r="I101" s="29"/>
    </row>
    <row r="102" spans="1:9" ht="15">
      <c r="A102" s="1" t="s">
        <v>266</v>
      </c>
      <c r="B102" s="2"/>
      <c r="C102" s="2"/>
      <c r="D102" s="4">
        <v>902</v>
      </c>
      <c r="E102" s="28"/>
      <c r="I102" s="29"/>
    </row>
    <row r="103" spans="1:10" ht="15">
      <c r="A103" s="1" t="s">
        <v>31</v>
      </c>
      <c r="B103" s="1" t="s">
        <v>5</v>
      </c>
      <c r="C103" s="30" t="s">
        <v>157</v>
      </c>
      <c r="D103" s="31">
        <v>7</v>
      </c>
      <c r="E103" s="28" t="s">
        <v>7</v>
      </c>
      <c r="F103" s="30" t="s">
        <v>59</v>
      </c>
      <c r="G103" s="31">
        <v>29</v>
      </c>
      <c r="H103" s="24" t="s">
        <v>31</v>
      </c>
      <c r="I103" s="29" t="s">
        <v>283</v>
      </c>
      <c r="J103" s="24">
        <v>138</v>
      </c>
    </row>
    <row r="104" spans="1:9" ht="15">
      <c r="A104" s="5"/>
      <c r="B104" s="5"/>
      <c r="C104" s="32" t="s">
        <v>159</v>
      </c>
      <c r="D104" s="33">
        <v>10</v>
      </c>
      <c r="E104" s="28"/>
      <c r="F104" s="32" t="s">
        <v>65</v>
      </c>
      <c r="G104" s="33">
        <v>35</v>
      </c>
      <c r="I104" s="29"/>
    </row>
    <row r="105" spans="1:9" ht="15">
      <c r="A105" s="5"/>
      <c r="B105" s="5"/>
      <c r="C105" s="32" t="s">
        <v>160</v>
      </c>
      <c r="D105" s="33">
        <v>12</v>
      </c>
      <c r="E105" s="28"/>
      <c r="F105" s="32" t="s">
        <v>75</v>
      </c>
      <c r="G105" s="33">
        <v>45</v>
      </c>
      <c r="I105" s="29"/>
    </row>
    <row r="106" spans="1:10" ht="15">
      <c r="A106" s="5"/>
      <c r="B106" s="5"/>
      <c r="C106" s="34" t="s">
        <v>170</v>
      </c>
      <c r="D106" s="35">
        <v>22</v>
      </c>
      <c r="E106" s="28"/>
      <c r="F106" s="34" t="s">
        <v>77</v>
      </c>
      <c r="G106" s="35">
        <v>47</v>
      </c>
      <c r="H106" s="24" t="s">
        <v>31</v>
      </c>
      <c r="I106" s="29" t="s">
        <v>284</v>
      </c>
      <c r="J106" s="24">
        <v>238</v>
      </c>
    </row>
    <row r="107" spans="1:9" ht="15">
      <c r="A107" s="5"/>
      <c r="B107" s="5"/>
      <c r="C107" s="34" t="s">
        <v>171</v>
      </c>
      <c r="D107" s="35">
        <v>23</v>
      </c>
      <c r="E107" s="28"/>
      <c r="F107" s="34" t="s">
        <v>82</v>
      </c>
      <c r="G107" s="35">
        <v>53</v>
      </c>
      <c r="I107" s="29"/>
    </row>
    <row r="108" spans="1:9" ht="15">
      <c r="A108" s="5"/>
      <c r="B108" s="5"/>
      <c r="C108" s="34" t="s">
        <v>183</v>
      </c>
      <c r="D108" s="35">
        <v>37</v>
      </c>
      <c r="E108" s="28"/>
      <c r="F108" s="34" t="s">
        <v>36</v>
      </c>
      <c r="G108" s="35">
        <v>56</v>
      </c>
      <c r="I108" s="29"/>
    </row>
    <row r="109" spans="1:9" ht="15">
      <c r="A109" s="5"/>
      <c r="B109" s="5"/>
      <c r="C109" s="6" t="s">
        <v>186</v>
      </c>
      <c r="D109" s="7">
        <v>40</v>
      </c>
      <c r="E109" s="28"/>
      <c r="I109" s="29"/>
    </row>
    <row r="110" spans="1:9" ht="15">
      <c r="A110" s="5"/>
      <c r="B110" s="5"/>
      <c r="C110" s="6" t="s">
        <v>205</v>
      </c>
      <c r="D110" s="7">
        <v>59</v>
      </c>
      <c r="E110" s="28"/>
      <c r="I110" s="29"/>
    </row>
    <row r="111" spans="1:9" ht="15">
      <c r="A111" s="5"/>
      <c r="B111" s="1" t="s">
        <v>6</v>
      </c>
      <c r="C111" s="2"/>
      <c r="D111" s="4">
        <v>210</v>
      </c>
      <c r="E111" s="28"/>
      <c r="I111" s="29"/>
    </row>
    <row r="112" spans="1:9" ht="15">
      <c r="A112" s="5"/>
      <c r="B112" s="1" t="s">
        <v>7</v>
      </c>
      <c r="C112" s="30" t="s">
        <v>59</v>
      </c>
      <c r="D112" s="31">
        <v>29</v>
      </c>
      <c r="E112" s="28"/>
      <c r="I112" s="29"/>
    </row>
    <row r="113" spans="1:9" ht="15">
      <c r="A113" s="5"/>
      <c r="B113" s="5"/>
      <c r="C113" s="32" t="s">
        <v>65</v>
      </c>
      <c r="D113" s="33">
        <v>35</v>
      </c>
      <c r="E113" s="28"/>
      <c r="I113" s="29"/>
    </row>
    <row r="114" spans="1:9" ht="15">
      <c r="A114" s="5"/>
      <c r="B114" s="5"/>
      <c r="C114" s="32" t="s">
        <v>75</v>
      </c>
      <c r="D114" s="33">
        <v>45</v>
      </c>
      <c r="E114" s="28"/>
      <c r="I114" s="29"/>
    </row>
    <row r="115" spans="1:9" ht="15">
      <c r="A115" s="5"/>
      <c r="B115" s="5"/>
      <c r="C115" s="34" t="s">
        <v>77</v>
      </c>
      <c r="D115" s="35">
        <v>47</v>
      </c>
      <c r="E115" s="28"/>
      <c r="I115" s="29"/>
    </row>
    <row r="116" spans="1:9" ht="15">
      <c r="A116" s="5"/>
      <c r="B116" s="5"/>
      <c r="C116" s="34" t="s">
        <v>82</v>
      </c>
      <c r="D116" s="35">
        <v>53</v>
      </c>
      <c r="E116" s="28"/>
      <c r="I116" s="29"/>
    </row>
    <row r="117" spans="1:9" ht="15">
      <c r="A117" s="5"/>
      <c r="B117" s="5"/>
      <c r="C117" s="34" t="s">
        <v>36</v>
      </c>
      <c r="D117" s="35">
        <v>56</v>
      </c>
      <c r="E117" s="28"/>
      <c r="I117" s="29"/>
    </row>
    <row r="118" spans="1:9" ht="15">
      <c r="A118" s="5"/>
      <c r="B118" s="5"/>
      <c r="C118" s="6" t="s">
        <v>89</v>
      </c>
      <c r="D118" s="7">
        <v>62</v>
      </c>
      <c r="E118" s="28"/>
      <c r="I118" s="29"/>
    </row>
    <row r="119" spans="1:9" ht="15">
      <c r="A119" s="5"/>
      <c r="B119" s="1" t="s">
        <v>8</v>
      </c>
      <c r="C119" s="2"/>
      <c r="D119" s="4">
        <v>327</v>
      </c>
      <c r="E119" s="28"/>
      <c r="I119" s="29"/>
    </row>
    <row r="120" spans="1:9" ht="15">
      <c r="A120" s="1" t="s">
        <v>267</v>
      </c>
      <c r="B120" s="2"/>
      <c r="C120" s="2"/>
      <c r="D120" s="4">
        <v>537</v>
      </c>
      <c r="E120" s="28"/>
      <c r="I120" s="29"/>
    </row>
    <row r="121" spans="1:10" ht="15">
      <c r="A121" s="1" t="s">
        <v>26</v>
      </c>
      <c r="B121" s="1" t="s">
        <v>5</v>
      </c>
      <c r="C121" s="30" t="s">
        <v>169</v>
      </c>
      <c r="D121" s="31">
        <v>21</v>
      </c>
      <c r="E121" s="28" t="s">
        <v>7</v>
      </c>
      <c r="F121" s="30" t="s">
        <v>46</v>
      </c>
      <c r="G121" s="31">
        <v>14</v>
      </c>
      <c r="H121" s="24" t="s">
        <v>26</v>
      </c>
      <c r="I121" s="29" t="s">
        <v>285</v>
      </c>
      <c r="J121" s="24">
        <v>259</v>
      </c>
    </row>
    <row r="122" spans="1:9" ht="15">
      <c r="A122" s="5"/>
      <c r="B122" s="5"/>
      <c r="C122" s="32" t="s">
        <v>206</v>
      </c>
      <c r="D122" s="33">
        <v>60</v>
      </c>
      <c r="E122" s="28"/>
      <c r="F122" s="32" t="s">
        <v>76</v>
      </c>
      <c r="G122" s="33">
        <v>46</v>
      </c>
      <c r="I122" s="29"/>
    </row>
    <row r="123" spans="1:9" ht="15">
      <c r="A123" s="5"/>
      <c r="B123" s="5"/>
      <c r="C123" s="32" t="s">
        <v>207</v>
      </c>
      <c r="D123" s="33">
        <v>61</v>
      </c>
      <c r="E123" s="28"/>
      <c r="F123" s="32" t="s">
        <v>85</v>
      </c>
      <c r="G123" s="33">
        <v>57</v>
      </c>
      <c r="I123" s="29"/>
    </row>
    <row r="124" spans="1:9" ht="15">
      <c r="A124" s="5"/>
      <c r="B124" s="5"/>
      <c r="C124" s="6" t="s">
        <v>223</v>
      </c>
      <c r="D124" s="7">
        <v>78</v>
      </c>
      <c r="E124" s="28"/>
      <c r="I124" s="29"/>
    </row>
    <row r="125" spans="1:9" ht="15">
      <c r="A125" s="5"/>
      <c r="B125" s="5"/>
      <c r="C125" s="6" t="s">
        <v>257</v>
      </c>
      <c r="D125" s="7">
        <v>115</v>
      </c>
      <c r="E125" s="28"/>
      <c r="I125" s="29"/>
    </row>
    <row r="126" spans="1:9" ht="15">
      <c r="A126" s="5"/>
      <c r="B126" s="1" t="s">
        <v>6</v>
      </c>
      <c r="C126" s="2"/>
      <c r="D126" s="4">
        <v>335</v>
      </c>
      <c r="E126" s="28"/>
      <c r="I126" s="29"/>
    </row>
    <row r="127" spans="1:9" ht="15">
      <c r="A127" s="5"/>
      <c r="B127" s="1" t="s">
        <v>7</v>
      </c>
      <c r="C127" s="30" t="s">
        <v>46</v>
      </c>
      <c r="D127" s="31">
        <v>14</v>
      </c>
      <c r="E127" s="28"/>
      <c r="I127" s="29"/>
    </row>
    <row r="128" spans="1:9" ht="15">
      <c r="A128" s="5"/>
      <c r="B128" s="5"/>
      <c r="C128" s="32" t="s">
        <v>76</v>
      </c>
      <c r="D128" s="33">
        <v>46</v>
      </c>
      <c r="E128" s="28"/>
      <c r="I128" s="29"/>
    </row>
    <row r="129" spans="1:9" ht="15">
      <c r="A129" s="5"/>
      <c r="B129" s="5"/>
      <c r="C129" s="32" t="s">
        <v>85</v>
      </c>
      <c r="D129" s="33">
        <v>57</v>
      </c>
      <c r="E129" s="28"/>
      <c r="I129" s="29"/>
    </row>
    <row r="130" spans="1:9" ht="15">
      <c r="A130" s="5"/>
      <c r="B130" s="5"/>
      <c r="C130" s="6" t="s">
        <v>72</v>
      </c>
      <c r="D130" s="7">
        <v>61</v>
      </c>
      <c r="E130" s="28"/>
      <c r="I130" s="29"/>
    </row>
    <row r="131" spans="1:9" ht="15">
      <c r="A131" s="5"/>
      <c r="B131" s="5"/>
      <c r="C131" s="6" t="s">
        <v>97</v>
      </c>
      <c r="D131" s="7">
        <v>70</v>
      </c>
      <c r="E131" s="28"/>
      <c r="I131" s="29"/>
    </row>
    <row r="132" spans="1:9" ht="15">
      <c r="A132" s="5"/>
      <c r="B132" s="5"/>
      <c r="C132" s="6" t="s">
        <v>99</v>
      </c>
      <c r="D132" s="7">
        <v>73</v>
      </c>
      <c r="E132" s="28"/>
      <c r="I132" s="29"/>
    </row>
    <row r="133" spans="1:9" ht="15">
      <c r="A133" s="5"/>
      <c r="B133" s="5"/>
      <c r="C133" s="6" t="s">
        <v>111</v>
      </c>
      <c r="D133" s="7">
        <v>85</v>
      </c>
      <c r="E133" s="28"/>
      <c r="I133" s="29"/>
    </row>
    <row r="134" spans="1:9" ht="15">
      <c r="A134" s="5"/>
      <c r="B134" s="1" t="s">
        <v>8</v>
      </c>
      <c r="C134" s="2"/>
      <c r="D134" s="4">
        <v>406</v>
      </c>
      <c r="E134" s="28"/>
      <c r="I134" s="29"/>
    </row>
    <row r="135" spans="1:9" ht="15">
      <c r="A135" s="1" t="s">
        <v>268</v>
      </c>
      <c r="B135" s="2"/>
      <c r="C135" s="2"/>
      <c r="D135" s="4">
        <v>741</v>
      </c>
      <c r="E135" s="28"/>
      <c r="I135" s="29"/>
    </row>
    <row r="136" spans="1:10" ht="15">
      <c r="A136" s="1" t="s">
        <v>28</v>
      </c>
      <c r="B136" s="1" t="s">
        <v>5</v>
      </c>
      <c r="C136" s="30" t="s">
        <v>158</v>
      </c>
      <c r="D136" s="31">
        <v>9</v>
      </c>
      <c r="E136" s="28" t="s">
        <v>7</v>
      </c>
      <c r="F136" s="30" t="s">
        <v>47</v>
      </c>
      <c r="G136" s="31">
        <v>15</v>
      </c>
      <c r="H136" s="24" t="s">
        <v>28</v>
      </c>
      <c r="I136" s="29" t="s">
        <v>286</v>
      </c>
      <c r="J136" s="24">
        <v>124</v>
      </c>
    </row>
    <row r="137" spans="1:9" ht="15">
      <c r="A137" s="5"/>
      <c r="B137" s="5"/>
      <c r="C137" s="32" t="s">
        <v>163</v>
      </c>
      <c r="D137" s="33">
        <v>15</v>
      </c>
      <c r="E137" s="28"/>
      <c r="F137" s="32" t="s">
        <v>52</v>
      </c>
      <c r="G137" s="33">
        <v>20</v>
      </c>
      <c r="I137" s="29"/>
    </row>
    <row r="138" spans="1:9" ht="15">
      <c r="A138" s="5"/>
      <c r="B138" s="5"/>
      <c r="C138" s="32" t="s">
        <v>181</v>
      </c>
      <c r="D138" s="33">
        <v>35</v>
      </c>
      <c r="E138" s="28"/>
      <c r="F138" s="32" t="s">
        <v>60</v>
      </c>
      <c r="G138" s="33">
        <v>30</v>
      </c>
      <c r="I138" s="29"/>
    </row>
    <row r="139" spans="1:10" ht="15">
      <c r="A139" s="5"/>
      <c r="B139" s="5"/>
      <c r="C139" s="34" t="s">
        <v>182</v>
      </c>
      <c r="D139" s="35">
        <v>36</v>
      </c>
      <c r="E139" s="28"/>
      <c r="F139" s="34" t="s">
        <v>69</v>
      </c>
      <c r="G139" s="35">
        <v>39</v>
      </c>
      <c r="H139" s="24" t="s">
        <v>28</v>
      </c>
      <c r="I139" s="29" t="s">
        <v>287</v>
      </c>
      <c r="J139" s="24">
        <v>297</v>
      </c>
    </row>
    <row r="140" spans="1:9" ht="15">
      <c r="A140" s="5"/>
      <c r="B140" s="5"/>
      <c r="C140" s="34" t="s">
        <v>188</v>
      </c>
      <c r="D140" s="35">
        <v>42</v>
      </c>
      <c r="E140" s="28"/>
      <c r="F140" s="34" t="s">
        <v>83</v>
      </c>
      <c r="G140" s="35">
        <v>54</v>
      </c>
      <c r="I140" s="29"/>
    </row>
    <row r="141" spans="1:9" ht="15">
      <c r="A141" s="5"/>
      <c r="B141" s="5"/>
      <c r="C141" s="34" t="s">
        <v>196</v>
      </c>
      <c r="D141" s="35">
        <v>50</v>
      </c>
      <c r="E141" s="28"/>
      <c r="F141" s="34" t="s">
        <v>102</v>
      </c>
      <c r="G141" s="35">
        <v>76</v>
      </c>
      <c r="I141" s="29"/>
    </row>
    <row r="142" spans="1:9" ht="15">
      <c r="A142" s="5"/>
      <c r="B142" s="5"/>
      <c r="C142" s="6" t="s">
        <v>213</v>
      </c>
      <c r="D142" s="7">
        <v>67</v>
      </c>
      <c r="E142" s="28"/>
      <c r="I142" s="29"/>
    </row>
    <row r="143" spans="1:9" ht="15">
      <c r="A143" s="5"/>
      <c r="B143" s="5"/>
      <c r="C143" s="6" t="s">
        <v>214</v>
      </c>
      <c r="D143" s="7">
        <v>68</v>
      </c>
      <c r="E143" s="28"/>
      <c r="I143" s="29"/>
    </row>
    <row r="144" spans="1:9" ht="15">
      <c r="A144" s="5"/>
      <c r="B144" s="5"/>
      <c r="C144" s="6" t="s">
        <v>222</v>
      </c>
      <c r="D144" s="7">
        <v>77</v>
      </c>
      <c r="E144" s="28"/>
      <c r="I144" s="29"/>
    </row>
    <row r="145" spans="1:9" ht="15">
      <c r="A145" s="5"/>
      <c r="B145" s="5"/>
      <c r="C145" s="6" t="s">
        <v>226</v>
      </c>
      <c r="D145" s="7">
        <v>81</v>
      </c>
      <c r="E145" s="28"/>
      <c r="I145" s="29"/>
    </row>
    <row r="146" spans="1:9" ht="15">
      <c r="A146" s="5"/>
      <c r="B146" s="5"/>
      <c r="C146" s="6" t="s">
        <v>227</v>
      </c>
      <c r="D146" s="7">
        <v>82</v>
      </c>
      <c r="E146" s="28"/>
      <c r="I146" s="29"/>
    </row>
    <row r="147" spans="1:9" ht="15">
      <c r="A147" s="5"/>
      <c r="B147" s="1" t="s">
        <v>6</v>
      </c>
      <c r="C147" s="2"/>
      <c r="D147" s="4">
        <v>562</v>
      </c>
      <c r="E147" s="28"/>
      <c r="I147" s="29"/>
    </row>
    <row r="148" spans="1:9" ht="15">
      <c r="A148" s="5"/>
      <c r="B148" s="1" t="s">
        <v>7</v>
      </c>
      <c r="C148" s="30" t="s">
        <v>47</v>
      </c>
      <c r="D148" s="31">
        <v>15</v>
      </c>
      <c r="E148" s="28"/>
      <c r="I148" s="29"/>
    </row>
    <row r="149" spans="1:9" ht="15">
      <c r="A149" s="5"/>
      <c r="B149" s="5"/>
      <c r="C149" s="32" t="s">
        <v>52</v>
      </c>
      <c r="D149" s="33">
        <v>20</v>
      </c>
      <c r="E149" s="28"/>
      <c r="I149" s="29"/>
    </row>
    <row r="150" spans="1:9" ht="15">
      <c r="A150" s="5"/>
      <c r="B150" s="5"/>
      <c r="C150" s="32" t="s">
        <v>60</v>
      </c>
      <c r="D150" s="33">
        <v>30</v>
      </c>
      <c r="E150" s="28"/>
      <c r="I150" s="29"/>
    </row>
    <row r="151" spans="1:9" ht="15">
      <c r="A151" s="5"/>
      <c r="B151" s="5"/>
      <c r="C151" s="34" t="s">
        <v>69</v>
      </c>
      <c r="D151" s="35">
        <v>39</v>
      </c>
      <c r="E151" s="28"/>
      <c r="I151" s="29"/>
    </row>
    <row r="152" spans="1:9" ht="15">
      <c r="A152" s="5"/>
      <c r="B152" s="5"/>
      <c r="C152" s="34" t="s">
        <v>83</v>
      </c>
      <c r="D152" s="35">
        <v>54</v>
      </c>
      <c r="E152" s="28"/>
      <c r="I152" s="29"/>
    </row>
    <row r="153" spans="1:9" ht="15">
      <c r="A153" s="5"/>
      <c r="B153" s="5"/>
      <c r="C153" s="34" t="s">
        <v>102</v>
      </c>
      <c r="D153" s="35">
        <v>76</v>
      </c>
      <c r="E153" s="28"/>
      <c r="I153" s="29"/>
    </row>
    <row r="154" spans="1:9" ht="15">
      <c r="A154" s="5"/>
      <c r="B154" s="5"/>
      <c r="C154" s="6" t="s">
        <v>117</v>
      </c>
      <c r="D154" s="7">
        <v>91</v>
      </c>
      <c r="E154" s="28"/>
      <c r="I154" s="29"/>
    </row>
    <row r="155" spans="1:9" ht="15">
      <c r="A155" s="5"/>
      <c r="B155" s="1" t="s">
        <v>8</v>
      </c>
      <c r="C155" s="2"/>
      <c r="D155" s="4">
        <v>325</v>
      </c>
      <c r="E155" s="28"/>
      <c r="I155" s="29"/>
    </row>
    <row r="156" spans="1:9" ht="15">
      <c r="A156" s="1" t="s">
        <v>269</v>
      </c>
      <c r="B156" s="2"/>
      <c r="C156" s="2"/>
      <c r="D156" s="4">
        <v>887</v>
      </c>
      <c r="E156" s="28"/>
      <c r="I156" s="29"/>
    </row>
    <row r="157" spans="1:10" ht="15">
      <c r="A157" s="1" t="s">
        <v>10</v>
      </c>
      <c r="B157" s="1" t="s">
        <v>5</v>
      </c>
      <c r="C157" s="30" t="s">
        <v>177</v>
      </c>
      <c r="D157" s="31">
        <v>30</v>
      </c>
      <c r="E157" s="28" t="s">
        <v>7</v>
      </c>
      <c r="F157" s="30" t="s">
        <v>33</v>
      </c>
      <c r="G157" s="31">
        <v>1</v>
      </c>
      <c r="H157" s="24" t="s">
        <v>10</v>
      </c>
      <c r="I157" s="29" t="s">
        <v>288</v>
      </c>
      <c r="J157" s="24">
        <v>242</v>
      </c>
    </row>
    <row r="158" spans="1:9" ht="15">
      <c r="A158" s="5"/>
      <c r="B158" s="5"/>
      <c r="C158" s="32" t="s">
        <v>195</v>
      </c>
      <c r="D158" s="33">
        <v>49</v>
      </c>
      <c r="E158" s="28"/>
      <c r="F158" s="32" t="s">
        <v>55</v>
      </c>
      <c r="G158" s="33">
        <v>25</v>
      </c>
      <c r="I158" s="29"/>
    </row>
    <row r="159" spans="1:9" ht="15">
      <c r="A159" s="5"/>
      <c r="B159" s="5"/>
      <c r="C159" s="32" t="s">
        <v>232</v>
      </c>
      <c r="D159" s="33">
        <v>87</v>
      </c>
      <c r="E159" s="28"/>
      <c r="F159" s="32" t="s">
        <v>80</v>
      </c>
      <c r="G159" s="33">
        <v>50</v>
      </c>
      <c r="I159" s="29"/>
    </row>
    <row r="160" spans="1:9" ht="15">
      <c r="A160" s="5"/>
      <c r="B160" s="5"/>
      <c r="C160" s="6" t="s">
        <v>237</v>
      </c>
      <c r="D160" s="7">
        <v>92</v>
      </c>
      <c r="E160" s="28"/>
      <c r="I160" s="29"/>
    </row>
    <row r="161" spans="1:9" ht="15">
      <c r="A161" s="5"/>
      <c r="B161" s="1" t="s">
        <v>6</v>
      </c>
      <c r="C161" s="2"/>
      <c r="D161" s="4">
        <v>258</v>
      </c>
      <c r="E161" s="28"/>
      <c r="I161" s="29"/>
    </row>
    <row r="162" spans="1:9" ht="15">
      <c r="A162" s="5"/>
      <c r="B162" s="1" t="s">
        <v>7</v>
      </c>
      <c r="C162" s="30" t="s">
        <v>33</v>
      </c>
      <c r="D162" s="31">
        <v>1</v>
      </c>
      <c r="E162" s="28"/>
      <c r="I162" s="29"/>
    </row>
    <row r="163" spans="1:9" ht="15">
      <c r="A163" s="5"/>
      <c r="B163" s="5"/>
      <c r="C163" s="32" t="s">
        <v>55</v>
      </c>
      <c r="D163" s="33">
        <v>25</v>
      </c>
      <c r="E163" s="28"/>
      <c r="I163" s="29"/>
    </row>
    <row r="164" spans="1:9" ht="15">
      <c r="A164" s="5"/>
      <c r="B164" s="5"/>
      <c r="C164" s="32" t="s">
        <v>80</v>
      </c>
      <c r="D164" s="33">
        <v>50</v>
      </c>
      <c r="E164" s="28"/>
      <c r="I164" s="29"/>
    </row>
    <row r="165" spans="1:9" ht="15">
      <c r="A165" s="5"/>
      <c r="B165" s="5"/>
      <c r="C165" s="6" t="s">
        <v>94</v>
      </c>
      <c r="D165" s="7">
        <v>67</v>
      </c>
      <c r="E165" s="28"/>
      <c r="I165" s="29"/>
    </row>
    <row r="166" spans="1:9" ht="15">
      <c r="A166" s="5"/>
      <c r="B166" s="5"/>
      <c r="C166" s="6" t="s">
        <v>104</v>
      </c>
      <c r="D166" s="7">
        <v>78</v>
      </c>
      <c r="E166" s="28"/>
      <c r="I166" s="29"/>
    </row>
    <row r="167" spans="1:9" ht="15">
      <c r="A167" s="5"/>
      <c r="B167" s="5"/>
      <c r="C167" s="6" t="s">
        <v>115</v>
      </c>
      <c r="D167" s="7">
        <v>89</v>
      </c>
      <c r="E167" s="28"/>
      <c r="I167" s="29"/>
    </row>
    <row r="168" spans="1:9" ht="15">
      <c r="A168" s="5"/>
      <c r="B168" s="5"/>
      <c r="C168" s="6" t="s">
        <v>150</v>
      </c>
      <c r="D168" s="7">
        <v>125</v>
      </c>
      <c r="E168" s="28"/>
      <c r="I168" s="29"/>
    </row>
    <row r="169" spans="1:9" ht="15">
      <c r="A169" s="5"/>
      <c r="B169" s="1" t="s">
        <v>8</v>
      </c>
      <c r="C169" s="2"/>
      <c r="D169" s="4">
        <v>435</v>
      </c>
      <c r="E169" s="28"/>
      <c r="I169" s="29"/>
    </row>
    <row r="170" spans="1:9" ht="15">
      <c r="A170" s="1" t="s">
        <v>11</v>
      </c>
      <c r="B170" s="2"/>
      <c r="C170" s="2"/>
      <c r="D170" s="4">
        <v>693</v>
      </c>
      <c r="E170" s="28"/>
      <c r="I170" s="29"/>
    </row>
    <row r="171" spans="1:10" ht="15">
      <c r="A171" s="1" t="s">
        <v>12</v>
      </c>
      <c r="B171" s="1" t="s">
        <v>5</v>
      </c>
      <c r="C171" s="30" t="s">
        <v>152</v>
      </c>
      <c r="D171" s="31">
        <v>2</v>
      </c>
      <c r="E171" s="28" t="s">
        <v>7</v>
      </c>
      <c r="F171" s="30" t="s">
        <v>37</v>
      </c>
      <c r="G171" s="31">
        <v>5</v>
      </c>
      <c r="H171" s="24" t="s">
        <v>12</v>
      </c>
      <c r="I171" s="29" t="s">
        <v>289</v>
      </c>
      <c r="J171" s="24">
        <v>50</v>
      </c>
    </row>
    <row r="172" spans="1:9" ht="15">
      <c r="A172" s="5"/>
      <c r="B172" s="5"/>
      <c r="C172" s="32" t="s">
        <v>155</v>
      </c>
      <c r="D172" s="33">
        <v>5</v>
      </c>
      <c r="E172" s="28"/>
      <c r="F172" s="32" t="s">
        <v>41</v>
      </c>
      <c r="G172" s="33">
        <v>9</v>
      </c>
      <c r="I172" s="29"/>
    </row>
    <row r="173" spans="1:9" ht="15">
      <c r="A173" s="5"/>
      <c r="B173" s="5"/>
      <c r="C173" s="32" t="s">
        <v>164</v>
      </c>
      <c r="D173" s="33">
        <v>16</v>
      </c>
      <c r="E173" s="28"/>
      <c r="F173" s="32" t="s">
        <v>45</v>
      </c>
      <c r="G173" s="33">
        <v>13</v>
      </c>
      <c r="I173" s="29"/>
    </row>
    <row r="174" spans="1:10" ht="15">
      <c r="A174" s="5"/>
      <c r="B174" s="5"/>
      <c r="C174" s="34" t="s">
        <v>172</v>
      </c>
      <c r="D174" s="35">
        <v>24</v>
      </c>
      <c r="E174" s="28"/>
      <c r="F174" s="34" t="s">
        <v>50</v>
      </c>
      <c r="G174" s="35">
        <v>18</v>
      </c>
      <c r="H174" s="24" t="s">
        <v>12</v>
      </c>
      <c r="I174" s="29" t="s">
        <v>290</v>
      </c>
      <c r="J174" s="24">
        <v>169</v>
      </c>
    </row>
    <row r="175" spans="1:9" ht="15">
      <c r="A175" s="5"/>
      <c r="B175" s="5"/>
      <c r="C175" s="34" t="s">
        <v>173</v>
      </c>
      <c r="D175" s="35">
        <v>26</v>
      </c>
      <c r="E175" s="28"/>
      <c r="F175" s="34" t="s">
        <v>40</v>
      </c>
      <c r="G175" s="35">
        <v>31</v>
      </c>
      <c r="I175" s="29"/>
    </row>
    <row r="176" spans="1:9" ht="15">
      <c r="A176" s="5"/>
      <c r="B176" s="5"/>
      <c r="C176" s="34" t="s">
        <v>185</v>
      </c>
      <c r="D176" s="35">
        <v>39</v>
      </c>
      <c r="E176" s="28"/>
      <c r="F176" s="34" t="s">
        <v>61</v>
      </c>
      <c r="G176" s="35">
        <v>31</v>
      </c>
      <c r="I176" s="29"/>
    </row>
    <row r="177" spans="1:10" ht="15">
      <c r="A177" s="5"/>
      <c r="B177" s="5"/>
      <c r="C177" s="36" t="s">
        <v>191</v>
      </c>
      <c r="D177" s="37">
        <v>45</v>
      </c>
      <c r="E177" s="28"/>
      <c r="F177" s="36" t="s">
        <v>62</v>
      </c>
      <c r="G177" s="37">
        <v>32</v>
      </c>
      <c r="H177" s="24" t="s">
        <v>12</v>
      </c>
      <c r="I177" s="29" t="s">
        <v>291</v>
      </c>
      <c r="J177" s="24">
        <v>261</v>
      </c>
    </row>
    <row r="178" spans="1:9" ht="15">
      <c r="A178" s="5"/>
      <c r="B178" s="5"/>
      <c r="C178" s="36" t="s">
        <v>194</v>
      </c>
      <c r="D178" s="37">
        <v>48</v>
      </c>
      <c r="E178" s="28"/>
      <c r="F178" s="36" t="s">
        <v>66</v>
      </c>
      <c r="G178" s="37">
        <v>36</v>
      </c>
      <c r="I178" s="29"/>
    </row>
    <row r="179" spans="1:9" ht="15">
      <c r="A179" s="5"/>
      <c r="B179" s="5"/>
      <c r="C179" s="36" t="s">
        <v>209</v>
      </c>
      <c r="D179" s="37">
        <v>63</v>
      </c>
      <c r="E179" s="28"/>
      <c r="F179" s="36" t="s">
        <v>67</v>
      </c>
      <c r="G179" s="37">
        <v>37</v>
      </c>
      <c r="I179" s="29"/>
    </row>
    <row r="180" spans="1:9" ht="15">
      <c r="A180" s="5"/>
      <c r="B180" s="1" t="s">
        <v>6</v>
      </c>
      <c r="C180" s="2"/>
      <c r="D180" s="4">
        <v>268</v>
      </c>
      <c r="E180" s="28"/>
      <c r="I180" s="29"/>
    </row>
    <row r="181" spans="1:9" ht="15">
      <c r="A181" s="5"/>
      <c r="B181" s="1" t="s">
        <v>7</v>
      </c>
      <c r="C181" s="30" t="s">
        <v>37</v>
      </c>
      <c r="D181" s="31">
        <v>5</v>
      </c>
      <c r="E181" s="28"/>
      <c r="I181" s="29"/>
    </row>
    <row r="182" spans="1:9" ht="15">
      <c r="A182" s="5"/>
      <c r="B182" s="5"/>
      <c r="C182" s="32" t="s">
        <v>41</v>
      </c>
      <c r="D182" s="33">
        <v>9</v>
      </c>
      <c r="E182" s="28"/>
      <c r="I182" s="29"/>
    </row>
    <row r="183" spans="1:9" ht="15">
      <c r="A183" s="5"/>
      <c r="B183" s="5"/>
      <c r="C183" s="32" t="s">
        <v>45</v>
      </c>
      <c r="D183" s="33">
        <v>13</v>
      </c>
      <c r="E183" s="28"/>
      <c r="I183" s="29"/>
    </row>
    <row r="184" spans="1:9" ht="15">
      <c r="A184" s="5"/>
      <c r="B184" s="5"/>
      <c r="C184" s="34" t="s">
        <v>50</v>
      </c>
      <c r="D184" s="35">
        <v>18</v>
      </c>
      <c r="E184" s="28"/>
      <c r="I184" s="29"/>
    </row>
    <row r="185" spans="1:9" ht="15">
      <c r="A185" s="5"/>
      <c r="B185" s="5"/>
      <c r="C185" s="34" t="s">
        <v>40</v>
      </c>
      <c r="D185" s="35">
        <v>31</v>
      </c>
      <c r="E185" s="28"/>
      <c r="I185" s="29"/>
    </row>
    <row r="186" spans="1:9" ht="15">
      <c r="A186" s="5"/>
      <c r="B186" s="5"/>
      <c r="C186" s="34" t="s">
        <v>61</v>
      </c>
      <c r="D186" s="35">
        <v>31</v>
      </c>
      <c r="E186" s="28"/>
      <c r="I186" s="29"/>
    </row>
    <row r="187" spans="1:9" ht="15">
      <c r="A187" s="5"/>
      <c r="B187" s="5"/>
      <c r="C187" s="36" t="s">
        <v>62</v>
      </c>
      <c r="D187" s="37">
        <v>32</v>
      </c>
      <c r="E187" s="28"/>
      <c r="I187" s="29"/>
    </row>
    <row r="188" spans="1:9" ht="15">
      <c r="A188" s="5"/>
      <c r="B188" s="5"/>
      <c r="C188" s="36" t="s">
        <v>66</v>
      </c>
      <c r="D188" s="37">
        <v>36</v>
      </c>
      <c r="E188" s="28"/>
      <c r="I188" s="29"/>
    </row>
    <row r="189" spans="1:9" ht="15">
      <c r="A189" s="5"/>
      <c r="B189" s="5"/>
      <c r="C189" s="36" t="s">
        <v>67</v>
      </c>
      <c r="D189" s="37">
        <v>37</v>
      </c>
      <c r="E189" s="28"/>
      <c r="I189" s="29"/>
    </row>
    <row r="190" spans="1:9" ht="15">
      <c r="A190" s="5"/>
      <c r="B190" s="5"/>
      <c r="C190" s="6" t="s">
        <v>68</v>
      </c>
      <c r="D190" s="7">
        <v>38</v>
      </c>
      <c r="E190" s="28"/>
      <c r="I190" s="29"/>
    </row>
    <row r="191" spans="1:9" ht="15">
      <c r="A191" s="5"/>
      <c r="B191" s="5"/>
      <c r="C191" s="6" t="s">
        <v>74</v>
      </c>
      <c r="D191" s="7">
        <v>44</v>
      </c>
      <c r="E191" s="28"/>
      <c r="I191" s="29"/>
    </row>
    <row r="192" spans="1:9" ht="15">
      <c r="A192" s="5"/>
      <c r="B192" s="5"/>
      <c r="C192" s="6" t="s">
        <v>58</v>
      </c>
      <c r="D192" s="7">
        <v>51</v>
      </c>
      <c r="E192" s="28"/>
      <c r="I192" s="29"/>
    </row>
    <row r="193" spans="1:9" ht="15">
      <c r="A193" s="5"/>
      <c r="B193" s="5"/>
      <c r="C193" s="6" t="s">
        <v>84</v>
      </c>
      <c r="D193" s="7">
        <v>55</v>
      </c>
      <c r="E193" s="28"/>
      <c r="I193" s="29"/>
    </row>
    <row r="194" spans="1:9" ht="15">
      <c r="A194" s="5"/>
      <c r="B194" s="5"/>
      <c r="C194" s="6" t="s">
        <v>90</v>
      </c>
      <c r="D194" s="7">
        <v>63</v>
      </c>
      <c r="E194" s="28"/>
      <c r="I194" s="29"/>
    </row>
    <row r="195" spans="1:9" ht="15">
      <c r="A195" s="5"/>
      <c r="B195" s="5"/>
      <c r="C195" s="6" t="s">
        <v>95</v>
      </c>
      <c r="D195" s="7">
        <v>68</v>
      </c>
      <c r="E195" s="28"/>
      <c r="I195" s="29"/>
    </row>
    <row r="196" spans="1:9" ht="15">
      <c r="A196" s="5"/>
      <c r="B196" s="5"/>
      <c r="C196" s="6" t="s">
        <v>103</v>
      </c>
      <c r="D196" s="7">
        <v>77</v>
      </c>
      <c r="E196" s="28"/>
      <c r="I196" s="29"/>
    </row>
    <row r="197" spans="1:9" ht="15">
      <c r="A197" s="5"/>
      <c r="B197" s="5"/>
      <c r="C197" s="6" t="s">
        <v>105</v>
      </c>
      <c r="D197" s="7">
        <v>79</v>
      </c>
      <c r="E197" s="28"/>
      <c r="I197" s="29"/>
    </row>
    <row r="198" spans="1:9" ht="15">
      <c r="A198" s="5"/>
      <c r="B198" s="5"/>
      <c r="C198" s="6" t="s">
        <v>110</v>
      </c>
      <c r="D198" s="7">
        <v>84</v>
      </c>
      <c r="E198" s="28"/>
      <c r="I198" s="29"/>
    </row>
    <row r="199" spans="1:9" ht="15">
      <c r="A199" s="5"/>
      <c r="B199" s="5"/>
      <c r="C199" s="6" t="s">
        <v>125</v>
      </c>
      <c r="D199" s="7">
        <v>99</v>
      </c>
      <c r="E199" s="28"/>
      <c r="I199" s="29"/>
    </row>
    <row r="200" spans="1:9" ht="15">
      <c r="A200" s="5"/>
      <c r="B200" s="5"/>
      <c r="C200" s="6" t="s">
        <v>126</v>
      </c>
      <c r="D200" s="7">
        <v>100</v>
      </c>
      <c r="E200" s="28"/>
      <c r="I200" s="29"/>
    </row>
    <row r="201" spans="1:9" ht="15">
      <c r="A201" s="5"/>
      <c r="B201" s="5"/>
      <c r="C201" s="6" t="s">
        <v>129</v>
      </c>
      <c r="D201" s="7">
        <v>103</v>
      </c>
      <c r="E201" s="28"/>
      <c r="I201" s="29"/>
    </row>
    <row r="202" spans="1:9" ht="15">
      <c r="A202" s="5"/>
      <c r="B202" s="5"/>
      <c r="C202" s="6" t="s">
        <v>131</v>
      </c>
      <c r="D202" s="7">
        <v>105</v>
      </c>
      <c r="E202" s="28"/>
      <c r="I202" s="29"/>
    </row>
    <row r="203" spans="1:9" ht="15">
      <c r="A203" s="5"/>
      <c r="B203" s="5"/>
      <c r="C203" s="6" t="s">
        <v>135</v>
      </c>
      <c r="D203" s="7">
        <v>109</v>
      </c>
      <c r="E203" s="28"/>
      <c r="I203" s="29"/>
    </row>
    <row r="204" spans="1:9" ht="15">
      <c r="A204" s="5"/>
      <c r="B204" s="5"/>
      <c r="C204" s="6" t="s">
        <v>140</v>
      </c>
      <c r="D204" s="7">
        <v>115</v>
      </c>
      <c r="E204" s="28"/>
      <c r="I204" s="29"/>
    </row>
    <row r="205" spans="1:9" ht="15">
      <c r="A205" s="5"/>
      <c r="B205" s="1" t="s">
        <v>8</v>
      </c>
      <c r="C205" s="2"/>
      <c r="D205" s="4">
        <v>1402</v>
      </c>
      <c r="E205" s="28"/>
      <c r="I205" s="29"/>
    </row>
    <row r="206" spans="1:9" ht="15">
      <c r="A206" s="1" t="s">
        <v>13</v>
      </c>
      <c r="B206" s="2"/>
      <c r="C206" s="2"/>
      <c r="D206" s="4">
        <v>1670</v>
      </c>
      <c r="E206" s="28"/>
      <c r="I206" s="29"/>
    </row>
    <row r="207" spans="1:10" ht="15">
      <c r="A207" s="1" t="s">
        <v>14</v>
      </c>
      <c r="B207" s="1" t="s">
        <v>5</v>
      </c>
      <c r="C207" s="30" t="s">
        <v>156</v>
      </c>
      <c r="D207" s="31">
        <v>6</v>
      </c>
      <c r="E207" s="28" t="s">
        <v>7</v>
      </c>
      <c r="F207" s="30" t="s">
        <v>72</v>
      </c>
      <c r="G207" s="31">
        <v>42</v>
      </c>
      <c r="H207" s="24" t="s">
        <v>14</v>
      </c>
      <c r="I207" s="29" t="s">
        <v>292</v>
      </c>
      <c r="J207" s="24">
        <v>235</v>
      </c>
    </row>
    <row r="208" spans="1:9" ht="15">
      <c r="A208" s="5"/>
      <c r="B208" s="5"/>
      <c r="C208" s="32" t="s">
        <v>165</v>
      </c>
      <c r="D208" s="33">
        <v>17</v>
      </c>
      <c r="E208" s="28"/>
      <c r="F208" s="32" t="s">
        <v>79</v>
      </c>
      <c r="G208" s="33">
        <v>49</v>
      </c>
      <c r="I208" s="29"/>
    </row>
    <row r="209" spans="1:9" ht="15">
      <c r="A209" s="5"/>
      <c r="B209" s="5"/>
      <c r="C209" s="32" t="s">
        <v>215</v>
      </c>
      <c r="D209" s="33">
        <v>69</v>
      </c>
      <c r="E209" s="28"/>
      <c r="F209" s="32" t="s">
        <v>81</v>
      </c>
      <c r="G209" s="33">
        <v>52</v>
      </c>
      <c r="I209" s="29"/>
    </row>
    <row r="210" spans="1:10" ht="15">
      <c r="A210" s="5"/>
      <c r="B210" s="5"/>
      <c r="C210" s="34" t="s">
        <v>47</v>
      </c>
      <c r="D210" s="35">
        <v>72</v>
      </c>
      <c r="E210" s="28"/>
      <c r="F210" s="34" t="s">
        <v>96</v>
      </c>
      <c r="G210" s="35">
        <v>69</v>
      </c>
      <c r="H210" s="24" t="s">
        <v>14</v>
      </c>
      <c r="I210" s="29" t="s">
        <v>293</v>
      </c>
      <c r="J210" s="24">
        <v>501</v>
      </c>
    </row>
    <row r="211" spans="1:9" ht="15">
      <c r="A211" s="5"/>
      <c r="B211" s="5"/>
      <c r="C211" s="34" t="s">
        <v>233</v>
      </c>
      <c r="D211" s="35">
        <v>88</v>
      </c>
      <c r="E211" s="28"/>
      <c r="F211" s="34" t="s">
        <v>116</v>
      </c>
      <c r="G211" s="35">
        <v>90</v>
      </c>
      <c r="I211" s="29"/>
    </row>
    <row r="212" spans="1:9" ht="15">
      <c r="A212" s="5"/>
      <c r="B212" s="5"/>
      <c r="C212" s="34" t="s">
        <v>235</v>
      </c>
      <c r="D212" s="35">
        <v>90</v>
      </c>
      <c r="E212" s="28"/>
      <c r="F212" s="34" t="s">
        <v>118</v>
      </c>
      <c r="G212" s="35">
        <v>92</v>
      </c>
      <c r="I212" s="29"/>
    </row>
    <row r="213" spans="1:9" ht="15">
      <c r="A213" s="5"/>
      <c r="B213" s="5"/>
      <c r="C213" s="6" t="s">
        <v>239</v>
      </c>
      <c r="D213" s="7">
        <v>94</v>
      </c>
      <c r="E213" s="28"/>
      <c r="I213" s="29"/>
    </row>
    <row r="214" spans="1:9" ht="15">
      <c r="A214" s="5"/>
      <c r="B214" s="5"/>
      <c r="C214" s="6" t="s">
        <v>240</v>
      </c>
      <c r="D214" s="7">
        <v>95</v>
      </c>
      <c r="E214" s="28"/>
      <c r="I214" s="29"/>
    </row>
    <row r="215" spans="1:9" ht="15">
      <c r="A215" s="5"/>
      <c r="B215" s="5"/>
      <c r="C215" s="6" t="s">
        <v>242</v>
      </c>
      <c r="D215" s="7">
        <v>97</v>
      </c>
      <c r="E215" s="28"/>
      <c r="I215" s="29"/>
    </row>
    <row r="216" spans="1:9" ht="15">
      <c r="A216" s="5"/>
      <c r="B216" s="5"/>
      <c r="C216" s="6" t="s">
        <v>249</v>
      </c>
      <c r="D216" s="7">
        <v>106</v>
      </c>
      <c r="E216" s="28"/>
      <c r="I216" s="29"/>
    </row>
    <row r="217" spans="1:9" ht="15">
      <c r="A217" s="5"/>
      <c r="B217" s="5"/>
      <c r="C217" s="6" t="s">
        <v>253</v>
      </c>
      <c r="D217" s="7">
        <v>110</v>
      </c>
      <c r="E217" s="28"/>
      <c r="I217" s="29"/>
    </row>
    <row r="218" spans="1:9" ht="15">
      <c r="A218" s="5"/>
      <c r="B218" s="1" t="s">
        <v>6</v>
      </c>
      <c r="C218" s="2"/>
      <c r="D218" s="4">
        <v>844</v>
      </c>
      <c r="E218" s="28"/>
      <c r="I218" s="29"/>
    </row>
    <row r="219" spans="1:9" ht="15">
      <c r="A219" s="5"/>
      <c r="B219" s="1" t="s">
        <v>7</v>
      </c>
      <c r="C219" s="30" t="s">
        <v>72</v>
      </c>
      <c r="D219" s="31">
        <v>42</v>
      </c>
      <c r="E219" s="28"/>
      <c r="I219" s="29"/>
    </row>
    <row r="220" spans="1:9" ht="15">
      <c r="A220" s="5"/>
      <c r="B220" s="5"/>
      <c r="C220" s="32" t="s">
        <v>79</v>
      </c>
      <c r="D220" s="33">
        <v>49</v>
      </c>
      <c r="E220" s="28"/>
      <c r="I220" s="29"/>
    </row>
    <row r="221" spans="1:9" ht="15">
      <c r="A221" s="5"/>
      <c r="B221" s="5"/>
      <c r="C221" s="32" t="s">
        <v>81</v>
      </c>
      <c r="D221" s="33">
        <v>52</v>
      </c>
      <c r="E221" s="28"/>
      <c r="I221" s="29"/>
    </row>
    <row r="222" spans="1:9" ht="15">
      <c r="A222" s="5"/>
      <c r="B222" s="5"/>
      <c r="C222" s="34" t="s">
        <v>96</v>
      </c>
      <c r="D222" s="35">
        <v>69</v>
      </c>
      <c r="E222" s="28"/>
      <c r="I222" s="29"/>
    </row>
    <row r="223" spans="1:9" ht="15">
      <c r="A223" s="5"/>
      <c r="B223" s="5"/>
      <c r="C223" s="34" t="s">
        <v>116</v>
      </c>
      <c r="D223" s="35">
        <v>90</v>
      </c>
      <c r="E223" s="28"/>
      <c r="I223" s="29"/>
    </row>
    <row r="224" spans="1:9" ht="15">
      <c r="A224" s="5"/>
      <c r="B224" s="5"/>
      <c r="C224" s="34" t="s">
        <v>118</v>
      </c>
      <c r="D224" s="35">
        <v>92</v>
      </c>
      <c r="E224" s="28"/>
      <c r="I224" s="29"/>
    </row>
    <row r="225" spans="1:9" ht="15">
      <c r="A225" s="5"/>
      <c r="B225" s="5"/>
      <c r="C225" s="6" t="s">
        <v>121</v>
      </c>
      <c r="D225" s="7">
        <v>95</v>
      </c>
      <c r="E225" s="28"/>
      <c r="I225" s="29"/>
    </row>
    <row r="226" spans="1:9" ht="15">
      <c r="A226" s="5"/>
      <c r="B226" s="5"/>
      <c r="C226" s="6" t="s">
        <v>123</v>
      </c>
      <c r="D226" s="7">
        <v>97</v>
      </c>
      <c r="E226" s="28"/>
      <c r="I226" s="29"/>
    </row>
    <row r="227" spans="1:9" ht="15">
      <c r="A227" s="5"/>
      <c r="B227" s="1" t="s">
        <v>8</v>
      </c>
      <c r="C227" s="2"/>
      <c r="D227" s="4">
        <v>586</v>
      </c>
      <c r="E227" s="28"/>
      <c r="I227" s="29"/>
    </row>
    <row r="228" spans="1:9" ht="15">
      <c r="A228" s="1" t="s">
        <v>15</v>
      </c>
      <c r="B228" s="2"/>
      <c r="C228" s="2"/>
      <c r="D228" s="4">
        <v>1430</v>
      </c>
      <c r="E228" s="28"/>
      <c r="I228" s="29"/>
    </row>
    <row r="229" spans="1:10" ht="15">
      <c r="A229" s="1" t="s">
        <v>16</v>
      </c>
      <c r="B229" s="1" t="s">
        <v>5</v>
      </c>
      <c r="C229" s="32" t="s">
        <v>47</v>
      </c>
      <c r="D229" s="33">
        <v>8</v>
      </c>
      <c r="E229" s="28" t="s">
        <v>7</v>
      </c>
      <c r="F229" s="32" t="s">
        <v>35</v>
      </c>
      <c r="G229" s="33">
        <v>3</v>
      </c>
      <c r="H229" s="24" t="s">
        <v>16</v>
      </c>
      <c r="I229" s="29" t="s">
        <v>294</v>
      </c>
      <c r="J229" s="24">
        <v>130</v>
      </c>
    </row>
    <row r="230" spans="1:9" ht="15">
      <c r="A230" s="5"/>
      <c r="B230" s="5"/>
      <c r="C230" s="32" t="s">
        <v>168</v>
      </c>
      <c r="D230" s="33">
        <v>20</v>
      </c>
      <c r="E230" s="28"/>
      <c r="F230" s="32" t="s">
        <v>57</v>
      </c>
      <c r="G230" s="33">
        <v>27</v>
      </c>
      <c r="I230" s="29"/>
    </row>
    <row r="231" spans="1:9" ht="15">
      <c r="A231" s="5"/>
      <c r="B231" s="5"/>
      <c r="C231" s="30" t="s">
        <v>95</v>
      </c>
      <c r="D231" s="31">
        <v>31</v>
      </c>
      <c r="E231" s="28"/>
      <c r="F231" s="32" t="s">
        <v>71</v>
      </c>
      <c r="G231" s="33">
        <v>41</v>
      </c>
      <c r="I231" s="29"/>
    </row>
    <row r="232" spans="1:10" ht="15">
      <c r="A232" s="5"/>
      <c r="B232" s="5"/>
      <c r="C232" s="34" t="s">
        <v>178</v>
      </c>
      <c r="D232" s="35">
        <v>32</v>
      </c>
      <c r="E232" s="28"/>
      <c r="F232" s="34" t="s">
        <v>86</v>
      </c>
      <c r="G232" s="35">
        <v>58</v>
      </c>
      <c r="H232" s="24" t="s">
        <v>16</v>
      </c>
      <c r="I232" s="29" t="s">
        <v>295</v>
      </c>
      <c r="J232" s="24">
        <v>333</v>
      </c>
    </row>
    <row r="233" spans="1:9" ht="15">
      <c r="A233" s="5"/>
      <c r="B233" s="5"/>
      <c r="C233" s="34" t="s">
        <v>179</v>
      </c>
      <c r="D233" s="35">
        <v>33</v>
      </c>
      <c r="E233" s="28"/>
      <c r="F233" s="34" t="s">
        <v>106</v>
      </c>
      <c r="G233" s="35">
        <v>80</v>
      </c>
      <c r="I233" s="29"/>
    </row>
    <row r="234" spans="1:9" ht="15">
      <c r="A234" s="5"/>
      <c r="B234" s="5"/>
      <c r="C234" s="34" t="s">
        <v>180</v>
      </c>
      <c r="D234" s="35">
        <v>34</v>
      </c>
      <c r="E234" s="28"/>
      <c r="F234" s="34" t="s">
        <v>122</v>
      </c>
      <c r="G234" s="35">
        <v>96</v>
      </c>
      <c r="I234" s="29"/>
    </row>
    <row r="235" spans="1:9" ht="15">
      <c r="A235" s="5"/>
      <c r="B235" s="5"/>
      <c r="C235" s="6" t="s">
        <v>184</v>
      </c>
      <c r="D235" s="7">
        <v>38</v>
      </c>
      <c r="E235" s="28"/>
      <c r="I235" s="29"/>
    </row>
    <row r="236" spans="1:9" ht="15">
      <c r="A236" s="5"/>
      <c r="B236" s="5"/>
      <c r="C236" s="6" t="s">
        <v>187</v>
      </c>
      <c r="D236" s="7">
        <v>41</v>
      </c>
      <c r="E236" s="28"/>
      <c r="I236" s="29"/>
    </row>
    <row r="237" spans="1:9" ht="15">
      <c r="A237" s="5"/>
      <c r="B237" s="5"/>
      <c r="C237" s="6" t="s">
        <v>198</v>
      </c>
      <c r="D237" s="7">
        <v>52</v>
      </c>
      <c r="E237" s="28"/>
      <c r="I237" s="29"/>
    </row>
    <row r="238" spans="1:9" ht="15">
      <c r="A238" s="5"/>
      <c r="B238" s="5"/>
      <c r="C238" s="6" t="s">
        <v>238</v>
      </c>
      <c r="D238" s="7">
        <v>93</v>
      </c>
      <c r="E238" s="28"/>
      <c r="I238" s="29"/>
    </row>
    <row r="239" spans="1:9" ht="15">
      <c r="A239" s="5"/>
      <c r="B239" s="5"/>
      <c r="C239" s="6" t="s">
        <v>199</v>
      </c>
      <c r="D239" s="7">
        <v>102</v>
      </c>
      <c r="E239" s="28"/>
      <c r="I239" s="29"/>
    </row>
    <row r="240" spans="1:9" ht="15">
      <c r="A240" s="5"/>
      <c r="B240" s="5"/>
      <c r="C240" s="6" t="s">
        <v>254</v>
      </c>
      <c r="D240" s="7">
        <v>111</v>
      </c>
      <c r="E240" s="28"/>
      <c r="I240" s="29"/>
    </row>
    <row r="241" spans="1:9" ht="15">
      <c r="A241" s="5"/>
      <c r="B241" s="1" t="s">
        <v>6</v>
      </c>
      <c r="C241" s="2"/>
      <c r="D241" s="4">
        <v>595</v>
      </c>
      <c r="E241" s="28"/>
      <c r="I241" s="29"/>
    </row>
    <row r="242" spans="1:9" ht="15">
      <c r="A242" s="5"/>
      <c r="B242" s="1" t="s">
        <v>7</v>
      </c>
      <c r="C242" s="32" t="s">
        <v>35</v>
      </c>
      <c r="D242" s="33">
        <v>3</v>
      </c>
      <c r="E242" s="28"/>
      <c r="I242" s="29"/>
    </row>
    <row r="243" spans="1:9" ht="15">
      <c r="A243" s="5"/>
      <c r="B243" s="5"/>
      <c r="C243" s="32" t="s">
        <v>57</v>
      </c>
      <c r="D243" s="33">
        <v>27</v>
      </c>
      <c r="E243" s="28"/>
      <c r="I243" s="29"/>
    </row>
    <row r="244" spans="1:9" ht="15">
      <c r="A244" s="5"/>
      <c r="B244" s="5"/>
      <c r="C244" s="32" t="s">
        <v>71</v>
      </c>
      <c r="D244" s="33">
        <v>41</v>
      </c>
      <c r="E244" s="28"/>
      <c r="I244" s="29"/>
    </row>
    <row r="245" spans="1:9" ht="15">
      <c r="A245" s="5"/>
      <c r="B245" s="5"/>
      <c r="C245" s="34" t="s">
        <v>86</v>
      </c>
      <c r="D245" s="35">
        <v>58</v>
      </c>
      <c r="E245" s="28"/>
      <c r="I245" s="29"/>
    </row>
    <row r="246" spans="1:9" ht="15">
      <c r="A246" s="5"/>
      <c r="B246" s="5"/>
      <c r="C246" s="34" t="s">
        <v>106</v>
      </c>
      <c r="D246" s="35">
        <v>80</v>
      </c>
      <c r="E246" s="28"/>
      <c r="I246" s="29"/>
    </row>
    <row r="247" spans="1:9" ht="15">
      <c r="A247" s="5"/>
      <c r="B247" s="5"/>
      <c r="C247" s="34" t="s">
        <v>122</v>
      </c>
      <c r="D247" s="35">
        <v>96</v>
      </c>
      <c r="E247" s="28"/>
      <c r="I247" s="29"/>
    </row>
    <row r="248" spans="1:9" ht="15">
      <c r="A248" s="5"/>
      <c r="B248" s="5"/>
      <c r="C248" s="6" t="s">
        <v>132</v>
      </c>
      <c r="D248" s="7">
        <v>106</v>
      </c>
      <c r="E248" s="28"/>
      <c r="I248" s="29"/>
    </row>
    <row r="249" spans="1:9" ht="15">
      <c r="A249" s="5"/>
      <c r="B249" s="5"/>
      <c r="C249" s="6" t="s">
        <v>134</v>
      </c>
      <c r="D249" s="7">
        <v>108</v>
      </c>
      <c r="E249" s="28"/>
      <c r="I249" s="29"/>
    </row>
    <row r="250" spans="1:9" ht="15">
      <c r="A250" s="5"/>
      <c r="B250" s="1" t="s">
        <v>8</v>
      </c>
      <c r="C250" s="2"/>
      <c r="D250" s="4">
        <v>519</v>
      </c>
      <c r="E250" s="28"/>
      <c r="I250" s="29"/>
    </row>
    <row r="251" spans="1:9" ht="15">
      <c r="A251" s="1" t="s">
        <v>17</v>
      </c>
      <c r="B251" s="2"/>
      <c r="C251" s="2"/>
      <c r="D251" s="4">
        <v>1114</v>
      </c>
      <c r="E251" s="28"/>
      <c r="I251" s="29"/>
    </row>
    <row r="252" spans="1:10" ht="15">
      <c r="A252" s="1" t="s">
        <v>18</v>
      </c>
      <c r="B252" s="1" t="s">
        <v>5</v>
      </c>
      <c r="C252" s="30" t="s">
        <v>153</v>
      </c>
      <c r="D252" s="31">
        <v>3</v>
      </c>
      <c r="E252" s="28" t="s">
        <v>7</v>
      </c>
      <c r="F252" s="30" t="s">
        <v>38</v>
      </c>
      <c r="G252" s="31">
        <v>6</v>
      </c>
      <c r="H252" s="24" t="s">
        <v>18</v>
      </c>
      <c r="I252" s="29" t="s">
        <v>296</v>
      </c>
      <c r="J252" s="24">
        <v>76</v>
      </c>
    </row>
    <row r="253" spans="1:9" ht="15">
      <c r="A253" s="5"/>
      <c r="B253" s="5"/>
      <c r="C253" s="32" t="s">
        <v>166</v>
      </c>
      <c r="D253" s="33">
        <v>18</v>
      </c>
      <c r="E253" s="28"/>
      <c r="F253" s="32" t="s">
        <v>42</v>
      </c>
      <c r="G253" s="33">
        <v>10</v>
      </c>
      <c r="I253" s="29"/>
    </row>
    <row r="254" spans="1:9" ht="15">
      <c r="A254" s="5"/>
      <c r="B254" s="5"/>
      <c r="C254" s="32" t="s">
        <v>175</v>
      </c>
      <c r="D254" s="33">
        <v>28</v>
      </c>
      <c r="E254" s="28"/>
      <c r="F254" s="32" t="s">
        <v>43</v>
      </c>
      <c r="G254" s="33">
        <v>11</v>
      </c>
      <c r="I254" s="29"/>
    </row>
    <row r="255" spans="1:10" ht="15">
      <c r="A255" s="5"/>
      <c r="B255" s="5"/>
      <c r="C255" s="34" t="s">
        <v>176</v>
      </c>
      <c r="D255" s="35">
        <v>29</v>
      </c>
      <c r="E255" s="28"/>
      <c r="F255" s="34" t="s">
        <v>44</v>
      </c>
      <c r="G255" s="35">
        <v>12</v>
      </c>
      <c r="H255" s="24" t="s">
        <v>18</v>
      </c>
      <c r="I255" s="29" t="s">
        <v>297</v>
      </c>
      <c r="J255" s="24">
        <v>211</v>
      </c>
    </row>
    <row r="256" spans="1:9" ht="15">
      <c r="A256" s="5"/>
      <c r="B256" s="5"/>
      <c r="C256" s="34" t="s">
        <v>192</v>
      </c>
      <c r="D256" s="35">
        <v>46</v>
      </c>
      <c r="E256" s="28"/>
      <c r="F256" s="34" t="s">
        <v>63</v>
      </c>
      <c r="G256" s="35">
        <v>33</v>
      </c>
      <c r="I256" s="29"/>
    </row>
    <row r="257" spans="1:9" ht="15">
      <c r="A257" s="5"/>
      <c r="B257" s="5"/>
      <c r="C257" s="34" t="s">
        <v>203</v>
      </c>
      <c r="D257" s="35">
        <v>57</v>
      </c>
      <c r="E257" s="28"/>
      <c r="F257" s="34" t="s">
        <v>64</v>
      </c>
      <c r="G257" s="35">
        <v>34</v>
      </c>
      <c r="I257" s="29"/>
    </row>
    <row r="258" spans="1:10" ht="15">
      <c r="A258" s="5"/>
      <c r="B258" s="5"/>
      <c r="C258" s="36" t="s">
        <v>210</v>
      </c>
      <c r="D258" s="37">
        <v>64</v>
      </c>
      <c r="E258" s="28"/>
      <c r="F258" s="36" t="s">
        <v>87</v>
      </c>
      <c r="G258" s="37">
        <v>59</v>
      </c>
      <c r="H258" s="24" t="s">
        <v>18</v>
      </c>
      <c r="I258" s="29" t="s">
        <v>298</v>
      </c>
      <c r="J258" s="24">
        <v>397</v>
      </c>
    </row>
    <row r="259" spans="1:9" ht="15">
      <c r="A259" s="5"/>
      <c r="B259" s="5"/>
      <c r="C259" s="36" t="s">
        <v>211</v>
      </c>
      <c r="D259" s="37">
        <v>65</v>
      </c>
      <c r="E259" s="28"/>
      <c r="F259" s="36" t="s">
        <v>88</v>
      </c>
      <c r="G259" s="37">
        <v>60</v>
      </c>
      <c r="I259" s="29"/>
    </row>
    <row r="260" spans="1:9" ht="15">
      <c r="A260" s="5"/>
      <c r="B260" s="5"/>
      <c r="C260" s="36" t="s">
        <v>220</v>
      </c>
      <c r="D260" s="37">
        <v>75</v>
      </c>
      <c r="E260" s="28"/>
      <c r="F260" s="36" t="s">
        <v>100</v>
      </c>
      <c r="G260" s="37">
        <v>74</v>
      </c>
      <c r="I260" s="29"/>
    </row>
    <row r="261" spans="1:10" ht="15">
      <c r="A261" s="5"/>
      <c r="B261" s="5"/>
      <c r="C261" s="38" t="s">
        <v>241</v>
      </c>
      <c r="D261" s="39">
        <v>96</v>
      </c>
      <c r="E261" s="28"/>
      <c r="F261" s="38" t="s">
        <v>114</v>
      </c>
      <c r="G261" s="39">
        <v>88</v>
      </c>
      <c r="H261" s="24" t="s">
        <v>18</v>
      </c>
      <c r="I261" s="29" t="s">
        <v>299</v>
      </c>
      <c r="J261" s="24">
        <v>601</v>
      </c>
    </row>
    <row r="262" spans="1:9" ht="15">
      <c r="A262" s="5"/>
      <c r="B262" s="5"/>
      <c r="C262" s="38" t="s">
        <v>245</v>
      </c>
      <c r="D262" s="39">
        <v>100</v>
      </c>
      <c r="E262" s="28"/>
      <c r="F262" s="38" t="s">
        <v>119</v>
      </c>
      <c r="G262" s="39">
        <v>93</v>
      </c>
      <c r="I262" s="29"/>
    </row>
    <row r="263" spans="1:9" ht="15">
      <c r="A263" s="5"/>
      <c r="B263" s="5"/>
      <c r="C263" s="38" t="s">
        <v>246</v>
      </c>
      <c r="D263" s="39">
        <v>103</v>
      </c>
      <c r="E263" s="28"/>
      <c r="F263" s="38" t="s">
        <v>146</v>
      </c>
      <c r="G263" s="39">
        <v>121</v>
      </c>
      <c r="I263" s="29"/>
    </row>
    <row r="264" spans="1:9" ht="15">
      <c r="A264" s="5"/>
      <c r="B264" s="5"/>
      <c r="C264" s="6" t="s">
        <v>248</v>
      </c>
      <c r="D264" s="7">
        <v>105</v>
      </c>
      <c r="E264" s="28"/>
      <c r="I264" s="29"/>
    </row>
    <row r="265" spans="1:9" ht="15">
      <c r="A265" s="5"/>
      <c r="B265" s="5"/>
      <c r="C265" s="6" t="s">
        <v>258</v>
      </c>
      <c r="D265" s="7">
        <v>116</v>
      </c>
      <c r="E265" s="28"/>
      <c r="I265" s="29"/>
    </row>
    <row r="266" spans="1:9" ht="15">
      <c r="A266" s="5"/>
      <c r="B266" s="5"/>
      <c r="C266" s="6" t="s">
        <v>221</v>
      </c>
      <c r="D266" s="7">
        <v>177</v>
      </c>
      <c r="E266" s="28"/>
      <c r="I266" s="29"/>
    </row>
    <row r="267" spans="1:9" ht="15">
      <c r="A267" s="5"/>
      <c r="B267" s="1" t="s">
        <v>6</v>
      </c>
      <c r="C267" s="2"/>
      <c r="D267" s="4">
        <v>1082</v>
      </c>
      <c r="E267" s="28"/>
      <c r="I267" s="29"/>
    </row>
    <row r="268" spans="1:9" ht="15">
      <c r="A268" s="5"/>
      <c r="B268" s="1" t="s">
        <v>7</v>
      </c>
      <c r="C268" s="30" t="s">
        <v>38</v>
      </c>
      <c r="D268" s="31">
        <v>6</v>
      </c>
      <c r="E268" s="28"/>
      <c r="I268" s="29"/>
    </row>
    <row r="269" spans="1:9" ht="15">
      <c r="A269" s="5"/>
      <c r="B269" s="5"/>
      <c r="C269" s="32" t="s">
        <v>42</v>
      </c>
      <c r="D269" s="33">
        <v>10</v>
      </c>
      <c r="E269" s="28"/>
      <c r="I269" s="29"/>
    </row>
    <row r="270" spans="1:9" ht="15">
      <c r="A270" s="5"/>
      <c r="B270" s="5"/>
      <c r="C270" s="32" t="s">
        <v>43</v>
      </c>
      <c r="D270" s="33">
        <v>11</v>
      </c>
      <c r="E270" s="28"/>
      <c r="I270" s="29"/>
    </row>
    <row r="271" spans="1:9" ht="15">
      <c r="A271" s="5"/>
      <c r="B271" s="5"/>
      <c r="C271" s="34" t="s">
        <v>44</v>
      </c>
      <c r="D271" s="35">
        <v>12</v>
      </c>
      <c r="E271" s="28"/>
      <c r="I271" s="29"/>
    </row>
    <row r="272" spans="1:9" ht="15">
      <c r="A272" s="5"/>
      <c r="B272" s="5"/>
      <c r="C272" s="34" t="s">
        <v>63</v>
      </c>
      <c r="D272" s="35">
        <v>33</v>
      </c>
      <c r="E272" s="28"/>
      <c r="I272" s="29"/>
    </row>
    <row r="273" spans="1:9" ht="15">
      <c r="A273" s="5"/>
      <c r="B273" s="5"/>
      <c r="C273" s="34" t="s">
        <v>64</v>
      </c>
      <c r="D273" s="35">
        <v>34</v>
      </c>
      <c r="E273" s="28"/>
      <c r="I273" s="29"/>
    </row>
    <row r="274" spans="1:9" ht="15">
      <c r="A274" s="5"/>
      <c r="B274" s="5"/>
      <c r="C274" s="36" t="s">
        <v>87</v>
      </c>
      <c r="D274" s="37">
        <v>59</v>
      </c>
      <c r="E274" s="28"/>
      <c r="I274" s="29"/>
    </row>
    <row r="275" spans="1:9" ht="15">
      <c r="A275" s="5"/>
      <c r="B275" s="5"/>
      <c r="C275" s="36" t="s">
        <v>88</v>
      </c>
      <c r="D275" s="37">
        <v>60</v>
      </c>
      <c r="E275" s="28"/>
      <c r="I275" s="29"/>
    </row>
    <row r="276" spans="1:9" ht="15">
      <c r="A276" s="5"/>
      <c r="B276" s="5"/>
      <c r="C276" s="36" t="s">
        <v>100</v>
      </c>
      <c r="D276" s="37">
        <v>74</v>
      </c>
      <c r="E276" s="28"/>
      <c r="I276" s="29"/>
    </row>
    <row r="277" spans="1:9" ht="15">
      <c r="A277" s="5"/>
      <c r="B277" s="5"/>
      <c r="C277" s="38" t="s">
        <v>114</v>
      </c>
      <c r="D277" s="39">
        <v>88</v>
      </c>
      <c r="E277" s="28"/>
      <c r="I277" s="29"/>
    </row>
    <row r="278" spans="1:9" ht="15">
      <c r="A278" s="5"/>
      <c r="B278" s="5"/>
      <c r="C278" s="38" t="s">
        <v>119</v>
      </c>
      <c r="D278" s="39">
        <v>93</v>
      </c>
      <c r="E278" s="28"/>
      <c r="I278" s="29"/>
    </row>
    <row r="279" spans="1:9" ht="15">
      <c r="A279" s="5"/>
      <c r="B279" s="5"/>
      <c r="C279" s="38" t="s">
        <v>146</v>
      </c>
      <c r="D279" s="39">
        <v>121</v>
      </c>
      <c r="E279" s="28"/>
      <c r="I279" s="29"/>
    </row>
    <row r="280" spans="1:9" ht="15">
      <c r="A280" s="5"/>
      <c r="B280" s="5"/>
      <c r="C280" s="6" t="s">
        <v>128</v>
      </c>
      <c r="D280" s="7">
        <v>214</v>
      </c>
      <c r="E280" s="28"/>
      <c r="I280" s="29"/>
    </row>
    <row r="281" spans="1:9" ht="15">
      <c r="A281" s="5"/>
      <c r="B281" s="1" t="s">
        <v>8</v>
      </c>
      <c r="C281" s="2"/>
      <c r="D281" s="4">
        <v>815</v>
      </c>
      <c r="E281" s="28"/>
      <c r="I281" s="29"/>
    </row>
    <row r="282" spans="1:9" ht="15">
      <c r="A282" s="1" t="s">
        <v>19</v>
      </c>
      <c r="B282" s="2"/>
      <c r="C282" s="2"/>
      <c r="D282" s="4">
        <v>1897</v>
      </c>
      <c r="E282" s="28"/>
      <c r="I282" s="29"/>
    </row>
    <row r="283" spans="1:9" ht="15">
      <c r="A283" s="8" t="s">
        <v>9</v>
      </c>
      <c r="B283" s="9"/>
      <c r="C283" s="9"/>
      <c r="D283" s="10">
        <v>15015</v>
      </c>
      <c r="E283" s="28"/>
      <c r="I283" s="2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D29"/>
  <sheetViews>
    <sheetView zoomScalePageLayoutView="0" workbookViewId="0" topLeftCell="A1">
      <selection activeCell="D1" sqref="D1"/>
    </sheetView>
  </sheetViews>
  <sheetFormatPr defaultColWidth="11.421875" defaultRowHeight="15"/>
  <cols>
    <col min="3" max="3" width="45.00390625" style="0" customWidth="1"/>
    <col min="4" max="4" width="11.00390625" style="43" customWidth="1"/>
  </cols>
  <sheetData>
    <row r="1" spans="1:4" ht="18.75">
      <c r="A1" s="64" t="s">
        <v>300</v>
      </c>
      <c r="B1" s="64" t="s">
        <v>1</v>
      </c>
      <c r="C1" s="64" t="s">
        <v>301</v>
      </c>
      <c r="D1" s="65" t="s">
        <v>324</v>
      </c>
    </row>
    <row r="2" spans="1:4" ht="21">
      <c r="A2" s="40">
        <v>1</v>
      </c>
      <c r="B2" s="41" t="s">
        <v>12</v>
      </c>
      <c r="C2" s="41" t="s">
        <v>289</v>
      </c>
      <c r="D2" s="43">
        <v>50</v>
      </c>
    </row>
    <row r="3" spans="1:4" ht="21">
      <c r="A3" s="40">
        <v>2</v>
      </c>
      <c r="B3" s="44" t="s">
        <v>18</v>
      </c>
      <c r="C3" s="44" t="s">
        <v>296</v>
      </c>
      <c r="D3" s="43">
        <v>76</v>
      </c>
    </row>
    <row r="4" spans="1:4" ht="21">
      <c r="A4" s="40">
        <v>3</v>
      </c>
      <c r="B4" s="45" t="s">
        <v>25</v>
      </c>
      <c r="C4" s="45" t="s">
        <v>279</v>
      </c>
      <c r="D4" s="43">
        <v>86</v>
      </c>
    </row>
    <row r="5" spans="1:4" ht="21">
      <c r="A5" s="40">
        <v>4</v>
      </c>
      <c r="B5" s="47" t="s">
        <v>28</v>
      </c>
      <c r="C5" s="47" t="s">
        <v>286</v>
      </c>
      <c r="D5" s="43">
        <v>124</v>
      </c>
    </row>
    <row r="6" spans="1:4" ht="21">
      <c r="A6" s="40">
        <v>5</v>
      </c>
      <c r="B6" t="s">
        <v>27</v>
      </c>
      <c r="C6" t="s">
        <v>276</v>
      </c>
      <c r="D6" s="43">
        <v>129</v>
      </c>
    </row>
    <row r="7" spans="1:4" ht="21">
      <c r="A7" s="40">
        <v>6</v>
      </c>
      <c r="B7" s="46" t="s">
        <v>16</v>
      </c>
      <c r="C7" s="46" t="s">
        <v>294</v>
      </c>
      <c r="D7" s="43">
        <v>130</v>
      </c>
    </row>
    <row r="8" spans="1:4" ht="21">
      <c r="A8" s="40">
        <v>7</v>
      </c>
      <c r="B8" t="s">
        <v>31</v>
      </c>
      <c r="C8" t="s">
        <v>283</v>
      </c>
      <c r="D8" s="43">
        <v>138</v>
      </c>
    </row>
    <row r="9" spans="1:4" ht="21">
      <c r="A9" s="40">
        <v>8</v>
      </c>
      <c r="B9" s="41" t="s">
        <v>12</v>
      </c>
      <c r="C9" s="41" t="s">
        <v>290</v>
      </c>
      <c r="D9" s="43">
        <v>169</v>
      </c>
    </row>
    <row r="10" spans="1:4" ht="21">
      <c r="A10" s="40">
        <v>9</v>
      </c>
      <c r="B10" s="44" t="s">
        <v>18</v>
      </c>
      <c r="C10" s="44" t="s">
        <v>297</v>
      </c>
      <c r="D10" s="43">
        <v>211</v>
      </c>
    </row>
    <row r="11" spans="1:4" ht="21">
      <c r="A11" s="40">
        <v>10</v>
      </c>
      <c r="B11" t="s">
        <v>14</v>
      </c>
      <c r="C11" t="s">
        <v>292</v>
      </c>
      <c r="D11" s="43">
        <v>235</v>
      </c>
    </row>
    <row r="12" spans="1:4" ht="21">
      <c r="A12" s="40">
        <v>11</v>
      </c>
      <c r="B12" t="s">
        <v>31</v>
      </c>
      <c r="C12" t="s">
        <v>284</v>
      </c>
      <c r="D12" s="43">
        <v>238</v>
      </c>
    </row>
    <row r="13" spans="1:4" ht="21">
      <c r="A13" s="40">
        <v>12</v>
      </c>
      <c r="B13" t="s">
        <v>10</v>
      </c>
      <c r="C13" t="s">
        <v>288</v>
      </c>
      <c r="D13" s="43">
        <v>242</v>
      </c>
    </row>
    <row r="14" spans="1:4" ht="21">
      <c r="A14" s="40">
        <v>13</v>
      </c>
      <c r="B14" t="s">
        <v>26</v>
      </c>
      <c r="C14" t="s">
        <v>285</v>
      </c>
      <c r="D14" s="43">
        <v>259</v>
      </c>
    </row>
    <row r="15" spans="1:4" ht="21">
      <c r="A15" s="40">
        <v>14</v>
      </c>
      <c r="B15" s="41" t="s">
        <v>12</v>
      </c>
      <c r="C15" s="41" t="s">
        <v>291</v>
      </c>
      <c r="D15" s="43">
        <v>261</v>
      </c>
    </row>
    <row r="16" spans="1:4" ht="21">
      <c r="A16" s="40">
        <v>15</v>
      </c>
      <c r="B16" t="s">
        <v>29</v>
      </c>
      <c r="C16" t="s">
        <v>273</v>
      </c>
      <c r="D16" s="43">
        <v>265</v>
      </c>
    </row>
    <row r="17" spans="1:4" ht="21">
      <c r="A17" s="40">
        <v>16</v>
      </c>
      <c r="B17" s="47" t="s">
        <v>28</v>
      </c>
      <c r="C17" s="47" t="s">
        <v>287</v>
      </c>
      <c r="D17" s="43">
        <v>297</v>
      </c>
    </row>
    <row r="18" spans="1:4" ht="21">
      <c r="A18" s="40">
        <v>17</v>
      </c>
      <c r="B18" t="s">
        <v>32</v>
      </c>
      <c r="C18" t="s">
        <v>282</v>
      </c>
      <c r="D18" s="43">
        <v>321</v>
      </c>
    </row>
    <row r="19" spans="1:4" ht="21">
      <c r="A19" s="40">
        <v>18</v>
      </c>
      <c r="B19" s="46" t="s">
        <v>16</v>
      </c>
      <c r="C19" s="46" t="s">
        <v>295</v>
      </c>
      <c r="D19" s="43">
        <v>333</v>
      </c>
    </row>
    <row r="20" spans="1:4" ht="21">
      <c r="A20" s="40">
        <v>19</v>
      </c>
      <c r="B20" t="s">
        <v>27</v>
      </c>
      <c r="C20" t="s">
        <v>277</v>
      </c>
      <c r="D20" s="43">
        <v>344</v>
      </c>
    </row>
    <row r="21" spans="1:4" ht="21">
      <c r="A21" s="40">
        <v>20</v>
      </c>
      <c r="B21" s="45" t="s">
        <v>25</v>
      </c>
      <c r="C21" s="45" t="s">
        <v>280</v>
      </c>
      <c r="D21" s="43">
        <v>356</v>
      </c>
    </row>
    <row r="22" spans="1:4" ht="21">
      <c r="A22" s="40">
        <v>21</v>
      </c>
      <c r="B22" t="s">
        <v>30</v>
      </c>
      <c r="C22" t="s">
        <v>272</v>
      </c>
      <c r="D22" s="43">
        <v>376</v>
      </c>
    </row>
    <row r="23" spans="1:4" ht="21">
      <c r="A23" s="40">
        <v>22</v>
      </c>
      <c r="B23" s="44" t="s">
        <v>18</v>
      </c>
      <c r="C23" s="44" t="s">
        <v>298</v>
      </c>
      <c r="D23" s="43">
        <v>397</v>
      </c>
    </row>
    <row r="24" spans="1:4" ht="21">
      <c r="A24" s="40">
        <v>23</v>
      </c>
      <c r="B24" t="s">
        <v>14</v>
      </c>
      <c r="C24" t="s">
        <v>293</v>
      </c>
      <c r="D24" s="43">
        <v>501</v>
      </c>
    </row>
    <row r="25" spans="1:4" ht="21">
      <c r="A25" s="40">
        <v>24</v>
      </c>
      <c r="B25" t="s">
        <v>27</v>
      </c>
      <c r="C25" t="s">
        <v>278</v>
      </c>
      <c r="D25" s="43">
        <v>530</v>
      </c>
    </row>
    <row r="26" spans="1:4" ht="21">
      <c r="A26" s="40">
        <v>25</v>
      </c>
      <c r="B26" t="s">
        <v>29</v>
      </c>
      <c r="C26" t="s">
        <v>274</v>
      </c>
      <c r="D26" s="43">
        <v>562</v>
      </c>
    </row>
    <row r="27" spans="1:4" ht="21">
      <c r="A27" s="40">
        <v>26</v>
      </c>
      <c r="B27" s="45" t="s">
        <v>25</v>
      </c>
      <c r="C27" s="45" t="s">
        <v>281</v>
      </c>
      <c r="D27" s="43">
        <v>571</v>
      </c>
    </row>
    <row r="28" spans="1:4" ht="21">
      <c r="A28" s="40">
        <v>27</v>
      </c>
      <c r="B28" s="44" t="s">
        <v>18</v>
      </c>
      <c r="C28" s="44" t="s">
        <v>299</v>
      </c>
      <c r="D28" s="43">
        <v>601</v>
      </c>
    </row>
    <row r="29" spans="1:4" ht="21">
      <c r="A29" s="40">
        <v>28</v>
      </c>
      <c r="B29" t="s">
        <v>29</v>
      </c>
      <c r="C29" t="s">
        <v>275</v>
      </c>
      <c r="D29" s="43">
        <v>659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Serge-Acer</dc:creator>
  <cp:keywords/>
  <dc:description/>
  <cp:lastModifiedBy>Eric</cp:lastModifiedBy>
  <cp:lastPrinted>2016-10-15T13:34:55Z</cp:lastPrinted>
  <dcterms:created xsi:type="dcterms:W3CDTF">2016-10-15T07:36:49Z</dcterms:created>
  <dcterms:modified xsi:type="dcterms:W3CDTF">2016-10-15T15:16:17Z</dcterms:modified>
  <cp:category/>
  <cp:version/>
  <cp:contentType/>
  <cp:contentStatus/>
</cp:coreProperties>
</file>