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375"/>
  </bookViews>
  <sheets>
    <sheet name="PARAM" sheetId="11" r:id="rId1"/>
    <sheet name="01" sheetId="43" r:id="rId2"/>
    <sheet name="02" sheetId="44" r:id="rId3"/>
    <sheet name="03" sheetId="45" r:id="rId4"/>
    <sheet name="04" sheetId="46" r:id="rId5"/>
    <sheet name="05" sheetId="47" r:id="rId6"/>
    <sheet name="06" sheetId="48" r:id="rId7"/>
    <sheet name="07" sheetId="49" r:id="rId8"/>
    <sheet name="08" sheetId="50" r:id="rId9"/>
    <sheet name="09" sheetId="51" r:id="rId10"/>
    <sheet name="10" sheetId="52" r:id="rId11"/>
    <sheet name="11" sheetId="53" r:id="rId12"/>
    <sheet name="12" sheetId="54" r:id="rId13"/>
    <sheet name="MODE D'EMPLOI" sheetId="27" r:id="rId14"/>
  </sheets>
  <definedNames>
    <definedName name="COM">PARAM!$R$11:$R$21</definedName>
    <definedName name="Services">PARAM!$A$11:$A$210</definedName>
    <definedName name="TYPE">PARAM!$T$11:$T$12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3" i="54"/>
  <c r="E3" s="1"/>
  <c r="D1"/>
  <c r="B3" i="53"/>
  <c r="E3" s="1"/>
  <c r="D1"/>
  <c r="B3" i="52"/>
  <c r="E3" s="1"/>
  <c r="D1"/>
  <c r="B3" i="51"/>
  <c r="E3" s="1"/>
  <c r="D1"/>
  <c r="B3" i="50"/>
  <c r="E3" s="1"/>
  <c r="D1"/>
  <c r="B3" i="49"/>
  <c r="E3" s="1"/>
  <c r="D1"/>
  <c r="B3" i="48"/>
  <c r="E3" s="1"/>
  <c r="D1"/>
  <c r="B3" i="47"/>
  <c r="E3" s="1"/>
  <c r="D1"/>
  <c r="B3" i="46"/>
  <c r="E3" s="1"/>
  <c r="D1"/>
  <c r="B3" i="45"/>
  <c r="E3" s="1"/>
  <c r="D1"/>
  <c r="B3" i="44"/>
  <c r="E3" s="1"/>
  <c r="D1"/>
  <c r="D3" i="54" l="1"/>
  <c r="F3" s="1"/>
  <c r="B4"/>
  <c r="D3" i="53"/>
  <c r="F3" s="1"/>
  <c r="B4"/>
  <c r="D3" i="52"/>
  <c r="F3" s="1"/>
  <c r="B4"/>
  <c r="D3" i="51"/>
  <c r="F3" s="1"/>
  <c r="B4"/>
  <c r="D3" i="50"/>
  <c r="F3" s="1"/>
  <c r="B4"/>
  <c r="D3" i="49"/>
  <c r="F3" s="1"/>
  <c r="B4"/>
  <c r="D3" i="48"/>
  <c r="F3" s="1"/>
  <c r="B4"/>
  <c r="D3" i="47"/>
  <c r="F3" s="1"/>
  <c r="B4"/>
  <c r="D3" i="46"/>
  <c r="F3" s="1"/>
  <c r="B4"/>
  <c r="D3" i="45"/>
  <c r="F3" s="1"/>
  <c r="B4"/>
  <c r="D3" i="44"/>
  <c r="F3" s="1"/>
  <c r="B4"/>
  <c r="E4" i="54" l="1"/>
  <c r="F4" s="1"/>
  <c r="B5"/>
  <c r="D4"/>
  <c r="E4" i="53"/>
  <c r="B5"/>
  <c r="D4"/>
  <c r="E4" i="52"/>
  <c r="B5"/>
  <c r="D4"/>
  <c r="E4" i="51"/>
  <c r="B5"/>
  <c r="D4"/>
  <c r="E4" i="50"/>
  <c r="B5"/>
  <c r="D4"/>
  <c r="E4" i="49"/>
  <c r="B5"/>
  <c r="D4"/>
  <c r="E4" i="48"/>
  <c r="B5"/>
  <c r="D4"/>
  <c r="E4" i="47"/>
  <c r="B5"/>
  <c r="D4"/>
  <c r="E4" i="46"/>
  <c r="B5"/>
  <c r="D4"/>
  <c r="E4" i="45"/>
  <c r="B5"/>
  <c r="D4"/>
  <c r="E4" i="44"/>
  <c r="B5"/>
  <c r="D4"/>
  <c r="F4" i="53" l="1"/>
  <c r="E5" i="54"/>
  <c r="F5" s="1"/>
  <c r="B6"/>
  <c r="D5"/>
  <c r="F4" i="52"/>
  <c r="E5" i="53"/>
  <c r="F5" s="1"/>
  <c r="B6"/>
  <c r="D5"/>
  <c r="F4" i="51"/>
  <c r="E5" i="52"/>
  <c r="F5" s="1"/>
  <c r="B6"/>
  <c r="D5"/>
  <c r="F4" i="50"/>
  <c r="E5" i="51"/>
  <c r="F5" s="1"/>
  <c r="B6"/>
  <c r="D5"/>
  <c r="F4" i="49"/>
  <c r="E5" i="50"/>
  <c r="F5" s="1"/>
  <c r="B6"/>
  <c r="D5"/>
  <c r="F4" i="48"/>
  <c r="E5" i="49"/>
  <c r="B6"/>
  <c r="D5"/>
  <c r="F4" i="47"/>
  <c r="E5" i="48"/>
  <c r="B6"/>
  <c r="D5"/>
  <c r="F4" i="46"/>
  <c r="E5" i="47"/>
  <c r="B6"/>
  <c r="D5"/>
  <c r="F4" i="45"/>
  <c r="E5" i="46"/>
  <c r="B6"/>
  <c r="D5"/>
  <c r="E5" i="45"/>
  <c r="B6"/>
  <c r="D5"/>
  <c r="F4" i="44"/>
  <c r="E5"/>
  <c r="B6"/>
  <c r="D5"/>
  <c r="F5" i="49" l="1"/>
  <c r="F5" i="48"/>
  <c r="E6" i="54"/>
  <c r="B7"/>
  <c r="D6"/>
  <c r="E6" i="53"/>
  <c r="F6" s="1"/>
  <c r="B7"/>
  <c r="D6"/>
  <c r="F5" i="46"/>
  <c r="E6" i="52"/>
  <c r="F6" s="1"/>
  <c r="B7"/>
  <c r="D6"/>
  <c r="E6" i="51"/>
  <c r="B7"/>
  <c r="D6"/>
  <c r="F5" i="44"/>
  <c r="F5" i="45"/>
  <c r="E6" i="50"/>
  <c r="B7"/>
  <c r="D6"/>
  <c r="E6" i="49"/>
  <c r="B7"/>
  <c r="D6"/>
  <c r="E6" i="48"/>
  <c r="B7"/>
  <c r="D6"/>
  <c r="F5" i="47"/>
  <c r="E6"/>
  <c r="B7"/>
  <c r="D6"/>
  <c r="E6" i="46"/>
  <c r="B7"/>
  <c r="D6"/>
  <c r="E6" i="45"/>
  <c r="B7"/>
  <c r="D6"/>
  <c r="E6" i="44"/>
  <c r="B7"/>
  <c r="D6"/>
  <c r="F6" i="54" l="1"/>
  <c r="E7"/>
  <c r="F7" s="1"/>
  <c r="B8"/>
  <c r="D7"/>
  <c r="E7" i="53"/>
  <c r="B8"/>
  <c r="D7"/>
  <c r="E7" i="52"/>
  <c r="B8"/>
  <c r="D7"/>
  <c r="F6" i="51"/>
  <c r="E7"/>
  <c r="B8"/>
  <c r="D7"/>
  <c r="F6" i="50"/>
  <c r="F6" i="49"/>
  <c r="E7" i="50"/>
  <c r="B8"/>
  <c r="D7"/>
  <c r="E7" i="49"/>
  <c r="B8"/>
  <c r="D7"/>
  <c r="F6" i="47"/>
  <c r="F6" i="48"/>
  <c r="F6" i="46"/>
  <c r="E7" i="48"/>
  <c r="B8"/>
  <c r="D7"/>
  <c r="E7" i="47"/>
  <c r="B8"/>
  <c r="D7"/>
  <c r="F6" i="45"/>
  <c r="E7" i="46"/>
  <c r="B8"/>
  <c r="D7"/>
  <c r="F6" i="44"/>
  <c r="E7" i="45"/>
  <c r="B8"/>
  <c r="D7"/>
  <c r="E7" i="44"/>
  <c r="B8"/>
  <c r="D7"/>
  <c r="E8" i="54" l="1"/>
  <c r="F8" s="1"/>
  <c r="B9"/>
  <c r="D8"/>
  <c r="F7" i="53"/>
  <c r="E8"/>
  <c r="F8" s="1"/>
  <c r="B9"/>
  <c r="D8"/>
  <c r="F7" i="51"/>
  <c r="F7" i="52"/>
  <c r="E8"/>
  <c r="B9"/>
  <c r="D8"/>
  <c r="E8" i="51"/>
  <c r="B9"/>
  <c r="D8"/>
  <c r="F7" i="50"/>
  <c r="E8"/>
  <c r="B9"/>
  <c r="D8"/>
  <c r="F7" i="49"/>
  <c r="E8"/>
  <c r="B9"/>
  <c r="D8"/>
  <c r="F7" i="48"/>
  <c r="E8"/>
  <c r="B9"/>
  <c r="D8"/>
  <c r="F7" i="45"/>
  <c r="F7" i="46"/>
  <c r="F7" i="47"/>
  <c r="E8"/>
  <c r="B9"/>
  <c r="D8"/>
  <c r="E8" i="46"/>
  <c r="B9"/>
  <c r="D8"/>
  <c r="E8" i="45"/>
  <c r="B9"/>
  <c r="D8"/>
  <c r="F7" i="44"/>
  <c r="E8"/>
  <c r="B9"/>
  <c r="D8"/>
  <c r="F8" i="52" l="1"/>
  <c r="E9" i="54"/>
  <c r="F9" s="1"/>
  <c r="B10"/>
  <c r="D9"/>
  <c r="E9" i="53"/>
  <c r="B10"/>
  <c r="D9"/>
  <c r="E9" i="52"/>
  <c r="B10"/>
  <c r="D9"/>
  <c r="F8" i="48"/>
  <c r="F8" i="49"/>
  <c r="F8" i="50"/>
  <c r="F8" i="51"/>
  <c r="E9"/>
  <c r="B10"/>
  <c r="D9"/>
  <c r="E9" i="50"/>
  <c r="B10"/>
  <c r="D9"/>
  <c r="E9" i="49"/>
  <c r="B10"/>
  <c r="D9"/>
  <c r="E9" i="48"/>
  <c r="B10"/>
  <c r="D9"/>
  <c r="F8" i="47"/>
  <c r="E9"/>
  <c r="B10"/>
  <c r="D9"/>
  <c r="F8" i="46"/>
  <c r="E9"/>
  <c r="B10"/>
  <c r="D9"/>
  <c r="F8" i="44"/>
  <c r="F8" i="45"/>
  <c r="E9"/>
  <c r="B10"/>
  <c r="D9"/>
  <c r="E9" i="44"/>
  <c r="B10"/>
  <c r="D9"/>
  <c r="E10" i="54" l="1"/>
  <c r="F10" s="1"/>
  <c r="B11"/>
  <c r="D10"/>
  <c r="F9" i="53"/>
  <c r="E10"/>
  <c r="F10" s="1"/>
  <c r="B11"/>
  <c r="D10"/>
  <c r="F9" i="52"/>
  <c r="E10"/>
  <c r="F10" s="1"/>
  <c r="B11"/>
  <c r="D10"/>
  <c r="F9" i="51"/>
  <c r="E10"/>
  <c r="F10" s="1"/>
  <c r="B11"/>
  <c r="D10"/>
  <c r="F9" i="50"/>
  <c r="E10"/>
  <c r="F10" s="1"/>
  <c r="B11"/>
  <c r="D10"/>
  <c r="F9" i="49"/>
  <c r="E10"/>
  <c r="F10" s="1"/>
  <c r="B11"/>
  <c r="D10"/>
  <c r="F9" i="46"/>
  <c r="F9" i="47"/>
  <c r="F9" i="48"/>
  <c r="E10"/>
  <c r="B11"/>
  <c r="D10"/>
  <c r="E10" i="47"/>
  <c r="B11"/>
  <c r="D10"/>
  <c r="E10" i="46"/>
  <c r="B11"/>
  <c r="D10"/>
  <c r="E10" i="45"/>
  <c r="B11"/>
  <c r="D10"/>
  <c r="F9" i="44"/>
  <c r="F9" i="45"/>
  <c r="E10" i="44"/>
  <c r="B11"/>
  <c r="D10"/>
  <c r="E11" i="54" l="1"/>
  <c r="F11" s="1"/>
  <c r="B12"/>
  <c r="D11"/>
  <c r="E11" i="53"/>
  <c r="B12"/>
  <c r="D11"/>
  <c r="E11" i="52"/>
  <c r="B12"/>
  <c r="D11"/>
  <c r="E11" i="51"/>
  <c r="B12"/>
  <c r="D11"/>
  <c r="E11" i="50"/>
  <c r="B12"/>
  <c r="D11"/>
  <c r="E11" i="49"/>
  <c r="B12"/>
  <c r="D11"/>
  <c r="F10" i="48"/>
  <c r="E11"/>
  <c r="B12"/>
  <c r="D11"/>
  <c r="F10" i="47"/>
  <c r="E11"/>
  <c r="B12"/>
  <c r="D11"/>
  <c r="F10" i="45"/>
  <c r="F10" i="46"/>
  <c r="E11"/>
  <c r="B12"/>
  <c r="D11"/>
  <c r="F10" i="44"/>
  <c r="E11" i="45"/>
  <c r="B12"/>
  <c r="D11"/>
  <c r="E11" i="44"/>
  <c r="B12"/>
  <c r="D11"/>
  <c r="E12" i="54" l="1"/>
  <c r="F12" s="1"/>
  <c r="B13"/>
  <c r="D12"/>
  <c r="F11" i="53"/>
  <c r="E12"/>
  <c r="F12" s="1"/>
  <c r="B13"/>
  <c r="D12"/>
  <c r="F11" i="52"/>
  <c r="E12"/>
  <c r="F12" s="1"/>
  <c r="B13"/>
  <c r="D12"/>
  <c r="F11" i="51"/>
  <c r="E12"/>
  <c r="F12" s="1"/>
  <c r="B13"/>
  <c r="D12"/>
  <c r="F11" i="46"/>
  <c r="F11" i="50"/>
  <c r="E12"/>
  <c r="F12" s="1"/>
  <c r="B13"/>
  <c r="D12"/>
  <c r="F11" i="47"/>
  <c r="F11" i="48"/>
  <c r="F11" i="49"/>
  <c r="E12"/>
  <c r="B13"/>
  <c r="D12"/>
  <c r="E12" i="48"/>
  <c r="B13"/>
  <c r="D12"/>
  <c r="E12" i="47"/>
  <c r="B13"/>
  <c r="D12"/>
  <c r="E12" i="46"/>
  <c r="B13"/>
  <c r="D12"/>
  <c r="F11" i="45"/>
  <c r="E12"/>
  <c r="B13"/>
  <c r="D12"/>
  <c r="F11" i="44"/>
  <c r="E12"/>
  <c r="B13"/>
  <c r="D12"/>
  <c r="E13" i="54" l="1"/>
  <c r="F13" s="1"/>
  <c r="B14"/>
  <c r="D13"/>
  <c r="E13" i="53"/>
  <c r="B14"/>
  <c r="D13"/>
  <c r="E13" i="52"/>
  <c r="B14"/>
  <c r="D13"/>
  <c r="E13" i="51"/>
  <c r="B14"/>
  <c r="D13"/>
  <c r="E13" i="50"/>
  <c r="B14"/>
  <c r="D13"/>
  <c r="F12" i="49"/>
  <c r="E13"/>
  <c r="B14"/>
  <c r="D13"/>
  <c r="F12" i="48"/>
  <c r="E13"/>
  <c r="B14"/>
  <c r="D13"/>
  <c r="F12" i="47"/>
  <c r="E13"/>
  <c r="B14"/>
  <c r="D13"/>
  <c r="F12" i="44"/>
  <c r="F12" i="45"/>
  <c r="F12" i="46"/>
  <c r="E13"/>
  <c r="B14"/>
  <c r="D13"/>
  <c r="E13" i="45"/>
  <c r="B14"/>
  <c r="D13"/>
  <c r="E13" i="44"/>
  <c r="B14"/>
  <c r="D13"/>
  <c r="E14" i="54" l="1"/>
  <c r="F14" s="1"/>
  <c r="B15"/>
  <c r="D14"/>
  <c r="F13" i="53"/>
  <c r="E14"/>
  <c r="F14" s="1"/>
  <c r="B15"/>
  <c r="D14"/>
  <c r="F13" i="52"/>
  <c r="E14"/>
  <c r="F14" s="1"/>
  <c r="B15"/>
  <c r="D14"/>
  <c r="F13" i="51"/>
  <c r="E14"/>
  <c r="F14" s="1"/>
  <c r="B15"/>
  <c r="D14"/>
  <c r="F13" i="47"/>
  <c r="F13" i="48"/>
  <c r="F13" i="49"/>
  <c r="F13" i="50"/>
  <c r="E14"/>
  <c r="B15"/>
  <c r="D14"/>
  <c r="E14" i="49"/>
  <c r="B15"/>
  <c r="D14"/>
  <c r="E14" i="48"/>
  <c r="B15"/>
  <c r="D14"/>
  <c r="E14" i="47"/>
  <c r="B15"/>
  <c r="D14"/>
  <c r="F13" i="46"/>
  <c r="E14"/>
  <c r="B15"/>
  <c r="D14"/>
  <c r="F13" i="45"/>
  <c r="E14"/>
  <c r="B15"/>
  <c r="D14"/>
  <c r="F13" i="44"/>
  <c r="E14"/>
  <c r="B15"/>
  <c r="D14"/>
  <c r="E15" i="54" l="1"/>
  <c r="F15" s="1"/>
  <c r="B16"/>
  <c r="D15"/>
  <c r="E15" i="53"/>
  <c r="B16"/>
  <c r="D15"/>
  <c r="E15" i="52"/>
  <c r="B16"/>
  <c r="D15"/>
  <c r="E15" i="51"/>
  <c r="B16"/>
  <c r="D15"/>
  <c r="F14" i="49"/>
  <c r="F14" i="50"/>
  <c r="E15"/>
  <c r="B16"/>
  <c r="D15"/>
  <c r="E15" i="49"/>
  <c r="B16"/>
  <c r="D15"/>
  <c r="F14" i="48"/>
  <c r="E15"/>
  <c r="B16"/>
  <c r="D15"/>
  <c r="F14" i="44"/>
  <c r="F14" i="45"/>
  <c r="F14" i="46"/>
  <c r="F14" i="47"/>
  <c r="E15"/>
  <c r="B16"/>
  <c r="D15"/>
  <c r="E15" i="46"/>
  <c r="B16"/>
  <c r="D15"/>
  <c r="E15" i="45"/>
  <c r="B16"/>
  <c r="D15"/>
  <c r="E15" i="44"/>
  <c r="B16"/>
  <c r="D15"/>
  <c r="E16" i="54" l="1"/>
  <c r="F16" s="1"/>
  <c r="B17"/>
  <c r="D16"/>
  <c r="F15" i="53"/>
  <c r="E16"/>
  <c r="F16" s="1"/>
  <c r="B17"/>
  <c r="D16"/>
  <c r="F15" i="50"/>
  <c r="F15" i="52"/>
  <c r="E16"/>
  <c r="F16" s="1"/>
  <c r="B17"/>
  <c r="D16"/>
  <c r="F15" i="46"/>
  <c r="F15" i="48"/>
  <c r="F15" i="49"/>
  <c r="F15" i="51"/>
  <c r="E16"/>
  <c r="B17"/>
  <c r="D16"/>
  <c r="E16" i="50"/>
  <c r="B17"/>
  <c r="D16"/>
  <c r="E16" i="49"/>
  <c r="B17"/>
  <c r="D16"/>
  <c r="E16" i="48"/>
  <c r="B17"/>
  <c r="D16"/>
  <c r="F15" i="47"/>
  <c r="E16"/>
  <c r="B17"/>
  <c r="D16"/>
  <c r="E16" i="46"/>
  <c r="B17"/>
  <c r="D16"/>
  <c r="F15" i="45"/>
  <c r="E16"/>
  <c r="B17"/>
  <c r="D16"/>
  <c r="F15" i="44"/>
  <c r="E16"/>
  <c r="B17"/>
  <c r="D16"/>
  <c r="E17" i="54" l="1"/>
  <c r="F17" s="1"/>
  <c r="B18"/>
  <c r="D17"/>
  <c r="E17" i="53"/>
  <c r="B18"/>
  <c r="D17"/>
  <c r="E17" i="52"/>
  <c r="B18"/>
  <c r="D17"/>
  <c r="F16" i="51"/>
  <c r="E17"/>
  <c r="B18"/>
  <c r="D17"/>
  <c r="F16" i="50"/>
  <c r="E17"/>
  <c r="B18"/>
  <c r="D17"/>
  <c r="F16" i="49"/>
  <c r="E17"/>
  <c r="B18"/>
  <c r="D17"/>
  <c r="F16" i="47"/>
  <c r="F16" i="48"/>
  <c r="E17"/>
  <c r="B18"/>
  <c r="D17"/>
  <c r="F16" i="44"/>
  <c r="F16" i="45"/>
  <c r="F16" i="46"/>
  <c r="E17" i="47"/>
  <c r="B18"/>
  <c r="D17"/>
  <c r="E17" i="46"/>
  <c r="B18"/>
  <c r="D17"/>
  <c r="E17" i="45"/>
  <c r="B18"/>
  <c r="D17"/>
  <c r="E17" i="44"/>
  <c r="B18"/>
  <c r="D17"/>
  <c r="E18" i="54" l="1"/>
  <c r="F18" s="1"/>
  <c r="B19"/>
  <c r="D18"/>
  <c r="F17" i="53"/>
  <c r="E18"/>
  <c r="F18" s="1"/>
  <c r="B19"/>
  <c r="D18"/>
  <c r="F17" i="49"/>
  <c r="F17" i="50"/>
  <c r="F17" i="51"/>
  <c r="F17" i="52"/>
  <c r="E18"/>
  <c r="B19"/>
  <c r="D18"/>
  <c r="E18" i="51"/>
  <c r="B19"/>
  <c r="D18"/>
  <c r="E18" i="50"/>
  <c r="B19"/>
  <c r="D18"/>
  <c r="E18" i="49"/>
  <c r="B19"/>
  <c r="D18"/>
  <c r="F17" i="48"/>
  <c r="F17" i="46"/>
  <c r="E18" i="48"/>
  <c r="B19"/>
  <c r="D18"/>
  <c r="F17" i="47"/>
  <c r="E18"/>
  <c r="B19"/>
  <c r="D18"/>
  <c r="E18" i="46"/>
  <c r="B19"/>
  <c r="D18"/>
  <c r="F17" i="45"/>
  <c r="E18"/>
  <c r="B19"/>
  <c r="D18"/>
  <c r="F17" i="44"/>
  <c r="E18"/>
  <c r="B19"/>
  <c r="D18"/>
  <c r="E19" i="54" l="1"/>
  <c r="F19" s="1"/>
  <c r="B20"/>
  <c r="D19"/>
  <c r="E19" i="53"/>
  <c r="B20"/>
  <c r="D19"/>
  <c r="F18" i="52"/>
  <c r="E19"/>
  <c r="B20"/>
  <c r="D19"/>
  <c r="F18" i="51"/>
  <c r="E19"/>
  <c r="B20"/>
  <c r="D19"/>
  <c r="F18" i="44"/>
  <c r="F18" i="47"/>
  <c r="F18" i="48"/>
  <c r="F18" i="50"/>
  <c r="E19"/>
  <c r="B20"/>
  <c r="D19"/>
  <c r="F18" i="49"/>
  <c r="E19"/>
  <c r="B20"/>
  <c r="D19"/>
  <c r="E19" i="48"/>
  <c r="B20"/>
  <c r="D19"/>
  <c r="F18" i="45"/>
  <c r="F18" i="46"/>
  <c r="E19" i="47"/>
  <c r="B20"/>
  <c r="D19"/>
  <c r="E19" i="46"/>
  <c r="B20"/>
  <c r="D19"/>
  <c r="E19" i="45"/>
  <c r="B20"/>
  <c r="D19"/>
  <c r="E19" i="44"/>
  <c r="B20"/>
  <c r="D19"/>
  <c r="E20" i="54" l="1"/>
  <c r="B21"/>
  <c r="D20"/>
  <c r="F19" i="52"/>
  <c r="F19" i="53"/>
  <c r="E20"/>
  <c r="F20" s="1"/>
  <c r="B21"/>
  <c r="D20"/>
  <c r="E20" i="52"/>
  <c r="B21"/>
  <c r="D20"/>
  <c r="F19" i="47"/>
  <c r="F19" i="49"/>
  <c r="F19" i="50"/>
  <c r="F19" i="51"/>
  <c r="E20"/>
  <c r="B21"/>
  <c r="D20"/>
  <c r="E20" i="50"/>
  <c r="B21"/>
  <c r="D20"/>
  <c r="E20" i="49"/>
  <c r="B21"/>
  <c r="D20"/>
  <c r="F19" i="48"/>
  <c r="E20"/>
  <c r="B21"/>
  <c r="D20"/>
  <c r="E20" i="47"/>
  <c r="B21"/>
  <c r="D20"/>
  <c r="F19" i="46"/>
  <c r="E20"/>
  <c r="B21"/>
  <c r="D20"/>
  <c r="F19" i="45"/>
  <c r="E20"/>
  <c r="B21"/>
  <c r="D20"/>
  <c r="F19" i="44"/>
  <c r="E20"/>
  <c r="B21"/>
  <c r="D20"/>
  <c r="F20" i="54" l="1"/>
  <c r="E21"/>
  <c r="F21" s="1"/>
  <c r="B22"/>
  <c r="D21"/>
  <c r="E21" i="53"/>
  <c r="B22"/>
  <c r="D21"/>
  <c r="F20" i="52"/>
  <c r="E21"/>
  <c r="B22"/>
  <c r="D21"/>
  <c r="F20" i="51"/>
  <c r="E21"/>
  <c r="B22"/>
  <c r="D21"/>
  <c r="F20" i="50"/>
  <c r="E21"/>
  <c r="B22"/>
  <c r="D21"/>
  <c r="F20" i="48"/>
  <c r="F20" i="49"/>
  <c r="E21"/>
  <c r="F21" s="1"/>
  <c r="B22"/>
  <c r="D21"/>
  <c r="E21" i="48"/>
  <c r="B22"/>
  <c r="D21"/>
  <c r="F20" i="46"/>
  <c r="F20" i="47"/>
  <c r="E21"/>
  <c r="F21" s="1"/>
  <c r="B22"/>
  <c r="D21"/>
  <c r="E21" i="46"/>
  <c r="B22"/>
  <c r="D21"/>
  <c r="F20" i="44"/>
  <c r="F20" i="45"/>
  <c r="E21"/>
  <c r="B22"/>
  <c r="D21"/>
  <c r="E21" i="44"/>
  <c r="B22"/>
  <c r="D21"/>
  <c r="E22" i="54" l="1"/>
  <c r="B23"/>
  <c r="D22"/>
  <c r="F21" i="50"/>
  <c r="F21" i="51"/>
  <c r="F21" i="52"/>
  <c r="F21" i="53"/>
  <c r="E22"/>
  <c r="B23"/>
  <c r="D22"/>
  <c r="E22" i="52"/>
  <c r="B23"/>
  <c r="D22"/>
  <c r="E22" i="51"/>
  <c r="B23"/>
  <c r="D22"/>
  <c r="E22" i="50"/>
  <c r="B23"/>
  <c r="D22"/>
  <c r="E22" i="49"/>
  <c r="B23"/>
  <c r="D22"/>
  <c r="F21" i="48"/>
  <c r="E22"/>
  <c r="B23"/>
  <c r="D22"/>
  <c r="E22" i="47"/>
  <c r="B23"/>
  <c r="D22"/>
  <c r="F21" i="46"/>
  <c r="E22"/>
  <c r="B23"/>
  <c r="D22"/>
  <c r="F21" i="45"/>
  <c r="E22"/>
  <c r="B23"/>
  <c r="D22"/>
  <c r="F21" i="44"/>
  <c r="E22"/>
  <c r="B23"/>
  <c r="D22"/>
  <c r="F22" i="54" l="1"/>
  <c r="E23"/>
  <c r="F23" s="1"/>
  <c r="B24"/>
  <c r="D23"/>
  <c r="F22" i="53"/>
  <c r="E23"/>
  <c r="F23" s="1"/>
  <c r="B24"/>
  <c r="D23"/>
  <c r="F22" i="52"/>
  <c r="E23"/>
  <c r="F23" s="1"/>
  <c r="B24"/>
  <c r="D23"/>
  <c r="F22" i="51"/>
  <c r="E23"/>
  <c r="F23" s="1"/>
  <c r="B24"/>
  <c r="D23"/>
  <c r="F22" i="50"/>
  <c r="E23"/>
  <c r="F23" s="1"/>
  <c r="B24"/>
  <c r="D23"/>
  <c r="F22" i="48"/>
  <c r="F22" i="49"/>
  <c r="E23"/>
  <c r="B24"/>
  <c r="D23"/>
  <c r="E23" i="48"/>
  <c r="B24"/>
  <c r="D23"/>
  <c r="F22" i="44"/>
  <c r="F22" i="45"/>
  <c r="F22" i="46"/>
  <c r="F22" i="47"/>
  <c r="E23"/>
  <c r="B24"/>
  <c r="D23"/>
  <c r="E23" i="46"/>
  <c r="B24"/>
  <c r="D23"/>
  <c r="E23" i="45"/>
  <c r="B24"/>
  <c r="D23"/>
  <c r="E23" i="44"/>
  <c r="B24"/>
  <c r="D23"/>
  <c r="F23" i="49" l="1"/>
  <c r="E24" i="54"/>
  <c r="B25"/>
  <c r="D24"/>
  <c r="E24" i="53"/>
  <c r="B25"/>
  <c r="D24"/>
  <c r="E24" i="52"/>
  <c r="B25"/>
  <c r="D24"/>
  <c r="E24" i="51"/>
  <c r="B25"/>
  <c r="D24"/>
  <c r="E24" i="50"/>
  <c r="B25"/>
  <c r="D24"/>
  <c r="E24" i="49"/>
  <c r="B25"/>
  <c r="D24"/>
  <c r="F23" i="48"/>
  <c r="E24"/>
  <c r="B25"/>
  <c r="D24"/>
  <c r="F23" i="47"/>
  <c r="E24"/>
  <c r="B25"/>
  <c r="D24"/>
  <c r="F23" i="46"/>
  <c r="F23" i="45"/>
  <c r="E24" i="46"/>
  <c r="B25"/>
  <c r="D24"/>
  <c r="E24" i="45"/>
  <c r="B25"/>
  <c r="D24"/>
  <c r="F23" i="44"/>
  <c r="E24"/>
  <c r="B25"/>
  <c r="D24"/>
  <c r="F24" i="54" l="1"/>
  <c r="E25"/>
  <c r="B26"/>
  <c r="D25"/>
  <c r="F24" i="53"/>
  <c r="E25"/>
  <c r="B26"/>
  <c r="D25"/>
  <c r="F24" i="52"/>
  <c r="E25"/>
  <c r="B26"/>
  <c r="D25"/>
  <c r="F24" i="51"/>
  <c r="E25"/>
  <c r="B26"/>
  <c r="D25"/>
  <c r="F24" i="46"/>
  <c r="F24" i="50"/>
  <c r="E25"/>
  <c r="B26"/>
  <c r="D25"/>
  <c r="F24" i="47"/>
  <c r="F24" i="48"/>
  <c r="F24" i="49"/>
  <c r="E25"/>
  <c r="B26"/>
  <c r="D25"/>
  <c r="E25" i="48"/>
  <c r="B26"/>
  <c r="D25"/>
  <c r="E25" i="47"/>
  <c r="B26"/>
  <c r="D25"/>
  <c r="E25" i="46"/>
  <c r="B26"/>
  <c r="D25"/>
  <c r="F24" i="45"/>
  <c r="F24" i="44"/>
  <c r="E25" i="45"/>
  <c r="B26"/>
  <c r="D25"/>
  <c r="E25" i="44"/>
  <c r="B26"/>
  <c r="D25"/>
  <c r="F25" i="50" l="1"/>
  <c r="F25" i="51"/>
  <c r="F25" i="52"/>
  <c r="F25" i="53"/>
  <c r="F25" i="54"/>
  <c r="E26"/>
  <c r="B27"/>
  <c r="D26"/>
  <c r="E26" i="53"/>
  <c r="B27"/>
  <c r="D26"/>
  <c r="E26" i="52"/>
  <c r="B27"/>
  <c r="D26"/>
  <c r="E26" i="51"/>
  <c r="B27"/>
  <c r="D26"/>
  <c r="E26" i="50"/>
  <c r="B27"/>
  <c r="D26"/>
  <c r="F25" i="49"/>
  <c r="E26"/>
  <c r="B27"/>
  <c r="D26"/>
  <c r="F25" i="48"/>
  <c r="E26"/>
  <c r="B27"/>
  <c r="D26"/>
  <c r="F25" i="45"/>
  <c r="F25" i="47"/>
  <c r="E26"/>
  <c r="B27"/>
  <c r="D26"/>
  <c r="F25" i="44"/>
  <c r="F25" i="46"/>
  <c r="E26"/>
  <c r="B27"/>
  <c r="D26"/>
  <c r="E26" i="45"/>
  <c r="B27"/>
  <c r="D26"/>
  <c r="E26" i="44"/>
  <c r="B27"/>
  <c r="D26"/>
  <c r="F26" i="54" l="1"/>
  <c r="E27"/>
  <c r="F27" s="1"/>
  <c r="B28"/>
  <c r="D27"/>
  <c r="F26" i="53"/>
  <c r="E27"/>
  <c r="F27" s="1"/>
  <c r="B28"/>
  <c r="D27"/>
  <c r="F26" i="52"/>
  <c r="E27"/>
  <c r="F27" s="1"/>
  <c r="B28"/>
  <c r="D27"/>
  <c r="F26" i="46"/>
  <c r="F26" i="47"/>
  <c r="F26" i="51"/>
  <c r="E27"/>
  <c r="B28"/>
  <c r="D27"/>
  <c r="F26" i="48"/>
  <c r="F26" i="49"/>
  <c r="F26" i="50"/>
  <c r="E27"/>
  <c r="B28"/>
  <c r="D27"/>
  <c r="E27" i="49"/>
  <c r="B28"/>
  <c r="D27"/>
  <c r="E27" i="48"/>
  <c r="B28"/>
  <c r="D27"/>
  <c r="E27" i="47"/>
  <c r="B28"/>
  <c r="D27"/>
  <c r="E27" i="46"/>
  <c r="B28"/>
  <c r="D27"/>
  <c r="F26" i="45"/>
  <c r="E27"/>
  <c r="B28"/>
  <c r="D27"/>
  <c r="F26" i="44"/>
  <c r="E27"/>
  <c r="B28"/>
  <c r="D27"/>
  <c r="E28" i="54" l="1"/>
  <c r="F28" s="1"/>
  <c r="B29"/>
  <c r="D28"/>
  <c r="E28" i="53"/>
  <c r="B29"/>
  <c r="D28"/>
  <c r="E28" i="52"/>
  <c r="B29"/>
  <c r="D28"/>
  <c r="F27" i="51"/>
  <c r="E28"/>
  <c r="B29"/>
  <c r="D28"/>
  <c r="F27" i="50"/>
  <c r="E28"/>
  <c r="B29"/>
  <c r="D28"/>
  <c r="F27" i="49"/>
  <c r="E28"/>
  <c r="B29"/>
  <c r="D28"/>
  <c r="F27" i="48"/>
  <c r="E28"/>
  <c r="B29"/>
  <c r="D28"/>
  <c r="F27" i="47"/>
  <c r="E28"/>
  <c r="B29"/>
  <c r="D28"/>
  <c r="F27" i="46"/>
  <c r="E28"/>
  <c r="B29"/>
  <c r="D28"/>
  <c r="F27" i="44"/>
  <c r="F27" i="45"/>
  <c r="E28"/>
  <c r="B29"/>
  <c r="D28"/>
  <c r="E28" i="44"/>
  <c r="B29"/>
  <c r="D28"/>
  <c r="F28" i="46" l="1"/>
  <c r="E29" i="54"/>
  <c r="F29" s="1"/>
  <c r="B30"/>
  <c r="D29"/>
  <c r="F28" i="53"/>
  <c r="F28" i="47"/>
  <c r="E29" i="53"/>
  <c r="B30"/>
  <c r="D29"/>
  <c r="F28" i="48"/>
  <c r="F28" i="49"/>
  <c r="F28" i="50"/>
  <c r="F28" i="51"/>
  <c r="F28" i="52"/>
  <c r="E29"/>
  <c r="B30"/>
  <c r="D29"/>
  <c r="E29" i="51"/>
  <c r="B30"/>
  <c r="D29"/>
  <c r="E29" i="50"/>
  <c r="B30"/>
  <c r="D29"/>
  <c r="E29" i="49"/>
  <c r="B30"/>
  <c r="D29"/>
  <c r="E29" i="48"/>
  <c r="B30"/>
  <c r="D29"/>
  <c r="E29" i="47"/>
  <c r="B30"/>
  <c r="D29"/>
  <c r="E29" i="46"/>
  <c r="B30"/>
  <c r="D29"/>
  <c r="E29" i="45"/>
  <c r="B30"/>
  <c r="D29"/>
  <c r="F28" i="44"/>
  <c r="F28" i="45"/>
  <c r="E29" i="44"/>
  <c r="B30"/>
  <c r="D29"/>
  <c r="F29" i="52" l="1"/>
  <c r="F29" i="53"/>
  <c r="E30" i="54"/>
  <c r="B31"/>
  <c r="D30"/>
  <c r="E30" i="53"/>
  <c r="B31"/>
  <c r="D30"/>
  <c r="E30" i="52"/>
  <c r="B31"/>
  <c r="D30"/>
  <c r="F29" i="51"/>
  <c r="E30"/>
  <c r="B31"/>
  <c r="D30"/>
  <c r="F29" i="50"/>
  <c r="E30"/>
  <c r="B31"/>
  <c r="D30"/>
  <c r="F29" i="49"/>
  <c r="E30"/>
  <c r="B31"/>
  <c r="D30"/>
  <c r="F29" i="48"/>
  <c r="E30"/>
  <c r="B31"/>
  <c r="D30"/>
  <c r="F29" i="47"/>
  <c r="E30"/>
  <c r="B31"/>
  <c r="D30"/>
  <c r="F29" i="46"/>
  <c r="E30"/>
  <c r="B31"/>
  <c r="D30"/>
  <c r="F29" i="45"/>
  <c r="E30"/>
  <c r="B31"/>
  <c r="D30"/>
  <c r="F29" i="44"/>
  <c r="E30"/>
  <c r="B31"/>
  <c r="D30"/>
  <c r="F30" i="54" l="1"/>
  <c r="E31"/>
  <c r="F31" s="1"/>
  <c r="B32"/>
  <c r="D31"/>
  <c r="F30" i="53"/>
  <c r="F30" i="47"/>
  <c r="E31" i="53"/>
  <c r="B32"/>
  <c r="D31"/>
  <c r="F30" i="46"/>
  <c r="F30" i="48"/>
  <c r="F30" i="49"/>
  <c r="F30" i="50"/>
  <c r="F30" i="51"/>
  <c r="F30" i="52"/>
  <c r="E31"/>
  <c r="B32"/>
  <c r="D31"/>
  <c r="E31" i="51"/>
  <c r="B32"/>
  <c r="D31"/>
  <c r="E31" i="50"/>
  <c r="B32"/>
  <c r="D31"/>
  <c r="E31" i="49"/>
  <c r="B32"/>
  <c r="D31"/>
  <c r="E31" i="48"/>
  <c r="B32"/>
  <c r="D31"/>
  <c r="E31" i="47"/>
  <c r="B32"/>
  <c r="D31"/>
  <c r="E31" i="46"/>
  <c r="B32"/>
  <c r="D31"/>
  <c r="F30" i="44"/>
  <c r="F30" i="45"/>
  <c r="E31"/>
  <c r="B32"/>
  <c r="D31"/>
  <c r="E31" i="44"/>
  <c r="B32"/>
  <c r="D31"/>
  <c r="F31" i="53" l="1"/>
  <c r="E32" i="54"/>
  <c r="F32" s="1"/>
  <c r="B33"/>
  <c r="D32"/>
  <c r="F31" i="52"/>
  <c r="E32" i="53"/>
  <c r="F32" s="1"/>
  <c r="B33"/>
  <c r="D32"/>
  <c r="E32" i="52"/>
  <c r="B33"/>
  <c r="D32"/>
  <c r="F31" i="51"/>
  <c r="E32"/>
  <c r="B33"/>
  <c r="D32"/>
  <c r="F31" i="50"/>
  <c r="E32"/>
  <c r="B33"/>
  <c r="D32"/>
  <c r="F31" i="49"/>
  <c r="E32"/>
  <c r="B33"/>
  <c r="D32"/>
  <c r="F31" i="48"/>
  <c r="E32"/>
  <c r="B33"/>
  <c r="D32"/>
  <c r="F31" i="45"/>
  <c r="F31" i="47"/>
  <c r="E32"/>
  <c r="B33"/>
  <c r="D32"/>
  <c r="F31" i="46"/>
  <c r="E32"/>
  <c r="B33"/>
  <c r="D32"/>
  <c r="E32" i="45"/>
  <c r="B33"/>
  <c r="D32"/>
  <c r="F31" i="44"/>
  <c r="E32"/>
  <c r="B33"/>
  <c r="D32"/>
  <c r="E33" i="54" l="1"/>
  <c r="D33"/>
  <c r="E33" i="53"/>
  <c r="D33"/>
  <c r="F32" i="48"/>
  <c r="F32" i="49"/>
  <c r="F32" i="50"/>
  <c r="F32" i="51"/>
  <c r="F32" i="52"/>
  <c r="E33"/>
  <c r="D33"/>
  <c r="E33" i="51"/>
  <c r="D33"/>
  <c r="E33" i="50"/>
  <c r="D33"/>
  <c r="E33" i="49"/>
  <c r="D33"/>
  <c r="E33" i="48"/>
  <c r="D33"/>
  <c r="F32" i="46"/>
  <c r="F32" i="47"/>
  <c r="E33"/>
  <c r="D33"/>
  <c r="E33" i="46"/>
  <c r="D33"/>
  <c r="F32" i="44"/>
  <c r="F32" i="45"/>
  <c r="E33"/>
  <c r="D33"/>
  <c r="E33" i="44"/>
  <c r="D33"/>
  <c r="F33" i="54" l="1"/>
  <c r="F34" s="1"/>
  <c r="F1048576" s="1"/>
  <c r="F33" i="46"/>
  <c r="F34" s="1"/>
  <c r="F1048576" s="1"/>
  <c r="F33" i="49"/>
  <c r="F34" s="1"/>
  <c r="F1048576" s="1"/>
  <c r="F33" i="51"/>
  <c r="F34" s="1"/>
  <c r="F1048576" s="1"/>
  <c r="F33" i="53"/>
  <c r="F34" s="1"/>
  <c r="F1048576" s="1"/>
  <c r="F33" i="48"/>
  <c r="F34" s="1"/>
  <c r="F1048576" s="1"/>
  <c r="F33" i="50"/>
  <c r="F34" s="1"/>
  <c r="F1048576" s="1"/>
  <c r="F33" i="52"/>
  <c r="F34" s="1"/>
  <c r="F1048576" s="1"/>
  <c r="F33" i="44"/>
  <c r="F34" s="1"/>
  <c r="F1048576" s="1"/>
  <c r="F33" i="47"/>
  <c r="F34" s="1"/>
  <c r="F1048576" s="1"/>
  <c r="F33" i="45"/>
  <c r="F34" s="1"/>
  <c r="F1048576" s="1"/>
  <c r="B3" i="43"/>
  <c r="E3" s="1"/>
  <c r="D1"/>
  <c r="D3" l="1"/>
  <c r="F3" s="1"/>
  <c r="B4"/>
  <c r="E4" l="1"/>
  <c r="F4" s="1"/>
  <c r="B5"/>
  <c r="D4"/>
  <c r="E5" l="1"/>
  <c r="B6"/>
  <c r="D5"/>
  <c r="F5" l="1"/>
  <c r="E6"/>
  <c r="F6" s="1"/>
  <c r="B7"/>
  <c r="D6"/>
  <c r="E7" l="1"/>
  <c r="B8"/>
  <c r="D7"/>
  <c r="F7" l="1"/>
  <c r="E8"/>
  <c r="B9"/>
  <c r="D8"/>
  <c r="F8" l="1"/>
  <c r="E9"/>
  <c r="F9" s="1"/>
  <c r="B10"/>
  <c r="D9"/>
  <c r="E10" l="1"/>
  <c r="F10" s="1"/>
  <c r="B11"/>
  <c r="D10"/>
  <c r="E11" l="1"/>
  <c r="F11" s="1"/>
  <c r="B12"/>
  <c r="D11"/>
  <c r="E12" l="1"/>
  <c r="F12" s="1"/>
  <c r="B13"/>
  <c r="D12"/>
  <c r="E13" l="1"/>
  <c r="F13" s="1"/>
  <c r="B14"/>
  <c r="D13"/>
  <c r="E14" l="1"/>
  <c r="F14" s="1"/>
  <c r="B15"/>
  <c r="D14"/>
  <c r="E15" l="1"/>
  <c r="F15" s="1"/>
  <c r="B16"/>
  <c r="D15"/>
  <c r="E16" l="1"/>
  <c r="B17"/>
  <c r="D16"/>
  <c r="F16" l="1"/>
  <c r="E17"/>
  <c r="F17" s="1"/>
  <c r="B18"/>
  <c r="D17"/>
  <c r="E18" l="1"/>
  <c r="F18" s="1"/>
  <c r="B19"/>
  <c r="D18"/>
  <c r="E19" l="1"/>
  <c r="F19" s="1"/>
  <c r="B20"/>
  <c r="D19"/>
  <c r="E20" l="1"/>
  <c r="F20" s="1"/>
  <c r="B21"/>
  <c r="D20"/>
  <c r="E21" l="1"/>
  <c r="F21" s="1"/>
  <c r="B22"/>
  <c r="D21"/>
  <c r="E22" l="1"/>
  <c r="F22" s="1"/>
  <c r="B23"/>
  <c r="D22"/>
  <c r="E23" l="1"/>
  <c r="F23" s="1"/>
  <c r="B24"/>
  <c r="D23"/>
  <c r="E24" l="1"/>
  <c r="F24" s="1"/>
  <c r="B25"/>
  <c r="D24"/>
  <c r="E25" l="1"/>
  <c r="F25" s="1"/>
  <c r="B26"/>
  <c r="D25"/>
  <c r="E26" l="1"/>
  <c r="F26" s="1"/>
  <c r="B27"/>
  <c r="D26"/>
  <c r="E27" l="1"/>
  <c r="F27" s="1"/>
  <c r="B28"/>
  <c r="D27"/>
  <c r="E28" l="1"/>
  <c r="F28" s="1"/>
  <c r="B29"/>
  <c r="D28"/>
  <c r="E29" l="1"/>
  <c r="B30"/>
  <c r="D29"/>
  <c r="F29" l="1"/>
  <c r="E30"/>
  <c r="B31"/>
  <c r="D30"/>
  <c r="F30" l="1"/>
  <c r="E31"/>
  <c r="F31" s="1"/>
  <c r="B32"/>
  <c r="D31"/>
  <c r="E32" l="1"/>
  <c r="B33"/>
  <c r="D32"/>
  <c r="F32" l="1"/>
  <c r="E33"/>
  <c r="D33"/>
  <c r="F33" l="1"/>
  <c r="F34" s="1"/>
  <c r="F1048576" s="1"/>
</calcChain>
</file>

<file path=xl/sharedStrings.xml><?xml version="1.0" encoding="utf-8"?>
<sst xmlns="http://schemas.openxmlformats.org/spreadsheetml/2006/main" count="175" uniqueCount="55">
  <si>
    <t xml:space="preserve">Date </t>
  </si>
  <si>
    <t xml:space="preserve">Total </t>
  </si>
  <si>
    <t>Ecolage</t>
  </si>
  <si>
    <t>CAP (Mons)</t>
  </si>
  <si>
    <t>CC</t>
  </si>
  <si>
    <t>CR</t>
  </si>
  <si>
    <t>Férié</t>
  </si>
  <si>
    <t>Grève</t>
  </si>
  <si>
    <t>Services</t>
  </si>
  <si>
    <t>SU</t>
  </si>
  <si>
    <t>VA</t>
  </si>
  <si>
    <t>CF</t>
  </si>
  <si>
    <t>Ma</t>
  </si>
  <si>
    <t>DEBUT</t>
  </si>
  <si>
    <t>FIN</t>
  </si>
  <si>
    <t>SERVICE</t>
  </si>
  <si>
    <t>JOURS</t>
  </si>
  <si>
    <t>Mercredi</t>
  </si>
  <si>
    <t>Lundi-Mardi-Jeudi-Vendredi</t>
  </si>
  <si>
    <t>H/Fin</t>
  </si>
  <si>
    <t>H/Début</t>
  </si>
  <si>
    <t>Nb heures</t>
  </si>
  <si>
    <t>Commentaires</t>
  </si>
  <si>
    <t>PARAMETRES</t>
  </si>
  <si>
    <t>GRILLE DES HORAIRES PAR SERVICES / JOURS</t>
  </si>
  <si>
    <t>ANNEE  :</t>
  </si>
  <si>
    <t>PRESTATIONS DU MOIS DE :</t>
  </si>
  <si>
    <t>MODE D'EMPLOI</t>
  </si>
  <si>
    <t>Bon amusement !</t>
  </si>
  <si>
    <t>COMMENT CELA MARCHE</t>
  </si>
  <si>
    <t>En colonne C1 de chaque mois on calcule le mois de l'onglet grâce à la formule :
"=DATE(PARAM!$B$3;DROITE(CELLULE("nomfichier";C1);2);1)"
Càd que la date est constituée de l'année se trouvant sous l'onglet PARAM en B3 et le mois se détermine grâce au nom de l'onglet (01 par exemple).  Le nom de l'onglet est trouvé avec la fonction CELLULE. Ensuite on précise simplement le jour en indiquant 1.  Il faut naturellement formaté la cellule pour obtenir l'affichage désiré.
Grâce à cette façon de faire, il suffit de dupliquer l'onglet et de changer son nom pour obtenir automatiquement le mois que l'on désire.</t>
  </si>
  <si>
    <t xml:space="preserve">Colonne A :
en A3, la même formule permet d'identifier le 1 jour du mois avec un formatage différent.  
Ensuite il suffit de faire +1
Il a été prévu 31 jours maximum par mois et donc les formules présentent le ou les premiers jours du mois suivant si le mois comporte 28 ; 29 ou 30 jours.  
Pour ne pas voir ces jours indésirables, il a été fait appel à la "Mise en forma conditionnelle" qui permet de mettre en brillance noir les lignes indésirables (caractères noirs et brillance noir --&gt; on ne voit rien).  
Les formules de paramétrages des "Mises en forme conditionnelles" (MEFC) peuvent être visulaisées en cliquant sous l'onglet "Accueil" sur le bouton "Mise en forme conditionnelle" puis sur gestion des MEFC.
Pour le 31ème jour on y teste si l'on se trouve dans la première partie de l'année (&lt;8) et ensuite si le mois est pair ou impair.
Pour le 30ème jour on y teste simplement s'il s'agit du mois de février 
Pour le 29ème jour (février) il y a également un test permettant de détecter l'année bissextile (division par 4 sans reste).
Encoreune fois, TOUS les onglets possèdent ces tests.  Il est donc possible de les dupliquer et de mettre le numéro du mois désiré et les tests feront le reste.
</t>
  </si>
  <si>
    <t>La mise en page a été paramétrée pour permettre l'impression en pied de document de la date et heure d'impression ainsi que le nom du classeur.</t>
  </si>
  <si>
    <t>Colonne B  :
cette colonne ne peut être alimentée que par le contenu de la liste déroulante (appelée "Services").  Un message d'erreur apparaîtra si encodage inconnu.</t>
  </si>
  <si>
    <t>Colonne E :
Différence des colonnes D et C</t>
  </si>
  <si>
    <t>Colonne F :
Manuelle</t>
  </si>
  <si>
    <t>Tous les onglets mensuels sont protégés (sans mot de passe) pour éviter d'abimer par erreur les formules.  Il est évident que les colonnes à remplir restent accessibles.
Comme il n'y a pas de mot de passe, il est facile d'enlever la protection en allant sous l'onglet "Révision" et le bouton "Oter la protection".  Cela est utile s'il est nécessaire de faire évoluer l'application comme ajouter une colonne par exemple.</t>
  </si>
  <si>
    <t>Lors du lancement d'une nouvelle année, il y aura lieu de dupliquer le classeur "Total-des-heures-prestées_MODELE" en précisant l'annéee à la place de MODELE dans le nom soit : "Total-des-heures-prestées_2016".  
Préciser dans l'onglet PARAM l'année de traitement du classeur - cellule B3 (dans l'exemple : 2016.
Le classeur se mettra automatiquement à jour sous tous ses onglets en fonction de cette année et ce paramétrage adaptera la longueur des mois en conséquence y compris pour les années bissextiles pour le mois de février.</t>
  </si>
  <si>
    <t>Grâce à la MEFC, il a été attrribué à chaque ligne un fond de couleur correspondant à la plage horaire du jour concerné dans la ligne.  Voir les formules utilisées dans la MEFC comme expliqué plus haut.  
Attention : au cas où l'on désirerait modifier ces couleurs, il est impératif de respecter l'ordre des formules de tests.</t>
  </si>
  <si>
    <t>Samedi</t>
  </si>
  <si>
    <t>Dimanche</t>
  </si>
  <si>
    <t>Matin</t>
  </si>
  <si>
    <t>Après-midi</t>
  </si>
  <si>
    <t>Payé double</t>
  </si>
  <si>
    <t>Payé triple</t>
  </si>
  <si>
    <t>Malade</t>
  </si>
  <si>
    <t>Lundi-Mardi-Mercredi-Jeudi-Vendredi</t>
  </si>
  <si>
    <t>GRILLE DES HORAIRES PAR SERVICES / JOURS - CONGES</t>
  </si>
  <si>
    <t>TYPE</t>
  </si>
  <si>
    <t>C</t>
  </si>
  <si>
    <t>Type</t>
  </si>
  <si>
    <r>
      <t xml:space="preserve">Sous l'onglet PARAM se trouve également : 
- la grille des horaires par service et par type de journée (L ;M ; J ; V / M / S D). Il y a lieu de compléter cet horaire qui n'a pu être rempli qu'avec les éléments connus transmis par le demandeur et incomplet.  L'introduction se fait en encodant l'heure et la minute sous la forme 5:24 (en séparant les heures et les minutes par ":".
</t>
    </r>
    <r>
      <rPr>
        <b/>
        <sz val="11"/>
        <color theme="1"/>
        <rFont val="Calibri"/>
        <family val="2"/>
        <scheme val="minor"/>
      </rPr>
      <t>IL EST A NOTER QUE CES HORAIRES SONT FIXES ET NE PEUVENT ETRE CHANGES EN COURS D'ANNEE. (sinon TOUS les onglets s'adapteront au nouvel horaire)</t>
    </r>
    <r>
      <rPr>
        <sz val="11"/>
        <color theme="1"/>
        <rFont val="Calibri"/>
        <family val="2"/>
        <scheme val="minor"/>
      </rPr>
      <t xml:space="preserve">
Dans les exemples reçus il y a quelques erreurs que le demandeur devra corriger (horaires différents pour un même service et une même tranche horaire).  
</t>
    </r>
    <r>
      <rPr>
        <b/>
        <sz val="11"/>
        <color theme="1"/>
        <rFont val="Calibri"/>
        <family val="2"/>
        <scheme val="minor"/>
      </rPr>
      <t>Dans le présent classeur a été conservé les données sources (mois en alpha).  Dans ces onglets, les erreurs sont indiqués en rouge en colonne G.  Une fois les erreurs corrigées, ces onglets pourront être supprimés.</t>
    </r>
    <r>
      <rPr>
        <sz val="11"/>
        <color theme="1"/>
        <rFont val="Calibri"/>
        <family val="2"/>
        <scheme val="minor"/>
      </rPr>
      <t xml:space="preserve">
Si toutefois les horaires devaient évoluer définitvement durant l'année, il y aura lieu de créer un nouveau classeur (2016-02 par exemple) et d'adapter les horaires ; de laisser les premiers mois de l'année vides et de commencer dans le mois de changement d'horaire. 
A noter qu'il est possible de mettre un horaire en regard des informations autres que "Service" comme Ecolage par exemple.  
</t>
    </r>
    <r>
      <rPr>
        <b/>
        <sz val="11"/>
        <color theme="1"/>
        <rFont val="Calibri"/>
        <family val="2"/>
        <scheme val="minor"/>
      </rPr>
      <t xml:space="preserve">Bien entendu, là aussi UN horaire par information.  
Il existe un cas de MALADIE qui n'a pu être indiqué car 2 horaires différents. Une solution, pour autant que les cas soient rares, serait de créer MALADIE1 et MALADIE2.
Il a été reservé quelques lignes pour permettre d'ajouter des informations et des services.
Les 3 plages horaires ont leur couleur propre.  Cette couleur se répercutera en regard des jours concernés dans les onglets mensuels.  Il est ainsi facile de distinguer les différentes tranches horaires utilisées dans le mois. 
</t>
    </r>
    <r>
      <rPr>
        <sz val="11"/>
        <color theme="1"/>
        <rFont val="Calibri"/>
        <family val="2"/>
        <scheme val="minor"/>
      </rPr>
      <t>- la grille des horaires pour les jours de congés scolaires.  Les différences entre les 2 grilles sont ;
. adaptation des horaires pour les congés scolaires
. suppression de l'exception horaire du mercredi qui est assimilé aux autres jours de la semaine à l'exclusion du samedi et du dimanchze. 
- la grille des Commentaires (11 avec donc une réserve de 6)
- la grille des Types de grilles (période scolaire - période congés scolaires)</t>
    </r>
  </si>
  <si>
    <t>Il suffit de compléter 
- le type de grille en colonne A ( "vide" pour grille scolaire ou C pour grille congés scolaire) à l'aide de la liste déroulante
- le numéro du service ou une informations dans la colonne B pour que l'horaire correspondant à la tranche horaire de la grille apparaisse.</t>
  </si>
  <si>
    <t xml:space="preserve">Une colonne (F) "Commentaires" permet d'accueillir divers commentaires.  Cette colonne est pilotée par une liste déroulante se trouvant dans l'onglat PRAM ety contient potentiellement 11 lignes dont 5 occupées .
</t>
  </si>
  <si>
    <t>Colonne C et D :
=SIERREUR(SI($A3="";RECHERCHEV($C3;PARAM!$A$11:$I$210;CHOISIR(JOURSEM($B3;2);2;2;4;2;2;6;8);FAUX);RECHERCHEV($C3;PARAM!$A$11:$P$210;CHOISIR(JOURSEM($B3;2);11;11;11;11;11;13;15);FAUX));0)
Formule principale de l'application.  
Elle permet de rechercher le contenu de la colonne B de la ligne en cours dans la plage de la grille horaire.  
Afin de connaître la colonne dont il faut ramener le contenu, on utilise :
- le test SI pour déterminer la grille dans laquelle il faut chercher (scolaire ou congés)
- la fonction CHOISIR qui, sur base du jour de la semaine de la ligne, détermine la bonne colonne à ramener.  
La fonction SIERREUR est là par sécurité au cas où l'information n'existerait pas dans la grille on met 0.  Cela ne devrait jamais arriver puisque l'encodage est soumis à la liste déroulante.  Toutefois, si quelqu'un s'avisait de faire disparaître de la grille une information... cela provoquerait de vilain NA.</t>
  </si>
</sst>
</file>

<file path=xl/styles.xml><?xml version="1.0" encoding="utf-8"?>
<styleSheet xmlns="http://schemas.openxmlformats.org/spreadsheetml/2006/main">
  <numFmts count="6">
    <numFmt numFmtId="164" formatCode="h:mm:ss;@"/>
    <numFmt numFmtId="165" formatCode="hh:mm:ss;@"/>
    <numFmt numFmtId="166" formatCode="[$-80C]dddd\ d\ mmmm\ yyyy;@"/>
    <numFmt numFmtId="167" formatCode="h\.mm;@"/>
    <numFmt numFmtId="168" formatCode="[h]:mm"/>
    <numFmt numFmtId="169" formatCode="mmmm\-yyyy"/>
  </numFmts>
  <fonts count="4">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B0F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103">
    <xf numFmtId="0" fontId="0" fillId="0" borderId="0" xfId="0"/>
    <xf numFmtId="164" fontId="0" fillId="0" borderId="0" xfId="0" applyNumberFormat="1"/>
    <xf numFmtId="165" fontId="0" fillId="0" borderId="0" xfId="0" applyNumberFormat="1"/>
    <xf numFmtId="166" fontId="0" fillId="0" borderId="0" xfId="0" applyNumberFormat="1"/>
    <xf numFmtId="0" fontId="0" fillId="0" borderId="0" xfId="0" applyNumberFormat="1"/>
    <xf numFmtId="0" fontId="1" fillId="0" borderId="0" xfId="0" applyFont="1"/>
    <xf numFmtId="167" fontId="0" fillId="0" borderId="0" xfId="0" applyNumberFormat="1"/>
    <xf numFmtId="167" fontId="0" fillId="0" borderId="0" xfId="0" applyNumberFormat="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7" fontId="0" fillId="0" borderId="0" xfId="0" applyNumberFormat="1" applyFont="1" applyAlignment="1">
      <alignment horizontal="center"/>
    </xf>
    <xf numFmtId="0" fontId="0" fillId="0" borderId="0" xfId="0" applyAlignment="1">
      <alignment horizontal="center"/>
    </xf>
    <xf numFmtId="166" fontId="1" fillId="0" borderId="5" xfId="0" applyNumberFormat="1" applyFont="1" applyBorder="1" applyAlignment="1">
      <alignment horizontal="center"/>
    </xf>
    <xf numFmtId="0" fontId="1" fillId="2" borderId="14" xfId="0" applyNumberFormat="1" applyFont="1" applyFill="1" applyBorder="1" applyAlignment="1">
      <alignment horizontal="center"/>
    </xf>
    <xf numFmtId="167" fontId="0" fillId="2" borderId="14" xfId="0" applyNumberFormat="1" applyFill="1" applyBorder="1" applyAlignment="1">
      <alignment horizontal="center"/>
    </xf>
    <xf numFmtId="164" fontId="1" fillId="2" borderId="14" xfId="0" applyNumberFormat="1" applyFont="1" applyFill="1" applyBorder="1" applyAlignment="1">
      <alignment horizontal="center"/>
    </xf>
    <xf numFmtId="0" fontId="0" fillId="2" borderId="6" xfId="0" applyFill="1" applyBorder="1" applyAlignment="1">
      <alignment horizontal="center"/>
    </xf>
    <xf numFmtId="166" fontId="1" fillId="2" borderId="3" xfId="0" applyNumberFormat="1" applyFont="1" applyFill="1" applyBorder="1"/>
    <xf numFmtId="0" fontId="1" fillId="0" borderId="13" xfId="0" applyNumberFormat="1" applyFont="1" applyBorder="1"/>
    <xf numFmtId="167" fontId="0" fillId="0" borderId="13" xfId="0" applyNumberFormat="1" applyFont="1" applyBorder="1" applyAlignment="1">
      <alignment horizontal="center"/>
    </xf>
    <xf numFmtId="165" fontId="0" fillId="0" borderId="4" xfId="0" applyNumberFormat="1" applyBorder="1"/>
    <xf numFmtId="168" fontId="1" fillId="2" borderId="14" xfId="0" applyNumberFormat="1" applyFont="1" applyFill="1" applyBorder="1"/>
    <xf numFmtId="0" fontId="0" fillId="0" borderId="0" xfId="0" applyNumberFormat="1" applyAlignment="1">
      <alignment horizontal="center"/>
    </xf>
    <xf numFmtId="169" fontId="1" fillId="0" borderId="0" xfId="0" applyNumberFormat="1" applyFont="1" applyAlignment="1">
      <alignment horizontal="center"/>
    </xf>
    <xf numFmtId="167" fontId="0" fillId="2" borderId="17" xfId="0" applyNumberFormat="1" applyFill="1" applyBorder="1" applyAlignment="1">
      <alignment horizontal="center"/>
    </xf>
    <xf numFmtId="168" fontId="1" fillId="2" borderId="17" xfId="0" applyNumberFormat="1" applyFont="1" applyFill="1" applyBorder="1"/>
    <xf numFmtId="167" fontId="0" fillId="2" borderId="20" xfId="0" applyNumberFormat="1" applyFill="1" applyBorder="1" applyAlignment="1">
      <alignment horizontal="center"/>
    </xf>
    <xf numFmtId="168" fontId="1" fillId="2" borderId="20" xfId="0" applyNumberFormat="1" applyFont="1" applyFill="1" applyBorder="1"/>
    <xf numFmtId="166" fontId="0" fillId="0" borderId="16" xfId="0" applyNumberFormat="1" applyFont="1" applyBorder="1" applyAlignment="1">
      <alignment horizontal="left"/>
    </xf>
    <xf numFmtId="166" fontId="0" fillId="0" borderId="19" xfId="0" applyNumberFormat="1" applyFont="1" applyBorder="1" applyAlignment="1">
      <alignment horizontal="left"/>
    </xf>
    <xf numFmtId="0" fontId="0" fillId="2" borderId="18" xfId="0" applyFill="1" applyBorder="1" applyProtection="1">
      <protection locked="0"/>
    </xf>
    <xf numFmtId="0" fontId="0" fillId="2" borderId="21" xfId="0" applyFill="1" applyBorder="1" applyProtection="1">
      <protection locked="0"/>
    </xf>
    <xf numFmtId="0" fontId="1" fillId="2" borderId="17" xfId="0" applyNumberFormat="1" applyFont="1" applyFill="1" applyBorder="1" applyProtection="1">
      <protection locked="0"/>
    </xf>
    <xf numFmtId="0" fontId="1" fillId="2" borderId="20" xfId="0" applyNumberFormat="1" applyFont="1" applyFill="1" applyBorder="1" applyProtection="1">
      <protection locked="0"/>
    </xf>
    <xf numFmtId="166" fontId="0" fillId="0" borderId="22" xfId="0" applyNumberFormat="1" applyFont="1" applyBorder="1" applyAlignment="1">
      <alignment horizontal="left"/>
    </xf>
    <xf numFmtId="167" fontId="0" fillId="2" borderId="23" xfId="0" applyNumberFormat="1" applyFill="1" applyBorder="1" applyAlignment="1">
      <alignment horizontal="center"/>
    </xf>
    <xf numFmtId="168" fontId="1" fillId="2" borderId="23" xfId="0" applyNumberFormat="1" applyFont="1" applyFill="1" applyBorder="1"/>
    <xf numFmtId="0" fontId="1" fillId="2" borderId="23" xfId="0" applyNumberFormat="1" applyFont="1" applyFill="1" applyBorder="1" applyProtection="1">
      <protection locked="0"/>
    </xf>
    <xf numFmtId="0" fontId="0" fillId="2" borderId="24" xfId="0" applyFill="1" applyBorder="1" applyProtection="1">
      <protection locked="0"/>
    </xf>
    <xf numFmtId="0" fontId="2" fillId="0" borderId="3" xfId="0" applyFont="1" applyBorder="1"/>
    <xf numFmtId="0" fontId="2" fillId="0" borderId="1" xfId="0" applyNumberFormat="1" applyFont="1" applyBorder="1" applyAlignment="1">
      <alignment horizontal="center"/>
    </xf>
    <xf numFmtId="0" fontId="2" fillId="0" borderId="0" xfId="0" applyFont="1"/>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167" fontId="0" fillId="3" borderId="5" xfId="0" applyNumberFormat="1" applyFill="1" applyBorder="1" applyAlignment="1">
      <alignment horizontal="center"/>
    </xf>
    <xf numFmtId="167" fontId="0" fillId="3" borderId="6" xfId="0" applyNumberFormat="1" applyFill="1" applyBorder="1" applyAlignment="1">
      <alignment horizontal="center"/>
    </xf>
    <xf numFmtId="167" fontId="0" fillId="3" borderId="7" xfId="0" applyNumberFormat="1" applyFill="1" applyBorder="1" applyAlignment="1">
      <alignment horizontal="center"/>
    </xf>
    <xf numFmtId="167" fontId="0" fillId="3" borderId="8" xfId="0" applyNumberFormat="1" applyFill="1" applyBorder="1" applyAlignment="1">
      <alignment horizontal="center"/>
    </xf>
    <xf numFmtId="167" fontId="0" fillId="3" borderId="9" xfId="0" applyNumberFormat="1" applyFill="1" applyBorder="1" applyAlignment="1">
      <alignment horizontal="center"/>
    </xf>
    <xf numFmtId="167" fontId="0" fillId="3" borderId="10" xfId="0" applyNumberFormat="1" applyFill="1" applyBorder="1" applyAlignment="1">
      <alignment horizontal="center"/>
    </xf>
    <xf numFmtId="167" fontId="0" fillId="4" borderId="5" xfId="0" applyNumberFormat="1" applyFill="1" applyBorder="1" applyAlignment="1">
      <alignment horizontal="center"/>
    </xf>
    <xf numFmtId="167" fontId="0" fillId="4" borderId="6" xfId="0" applyNumberFormat="1" applyFill="1" applyBorder="1" applyAlignment="1">
      <alignment horizontal="center"/>
    </xf>
    <xf numFmtId="167" fontId="0" fillId="4" borderId="7" xfId="0" applyNumberFormat="1" applyFill="1" applyBorder="1" applyAlignment="1">
      <alignment horizontal="center"/>
    </xf>
    <xf numFmtId="167" fontId="0" fillId="4" borderId="8" xfId="0" applyNumberFormat="1" applyFill="1" applyBorder="1" applyAlignment="1">
      <alignment horizontal="center"/>
    </xf>
    <xf numFmtId="167" fontId="0" fillId="4" borderId="9" xfId="0" applyNumberFormat="1" applyFill="1" applyBorder="1" applyAlignment="1">
      <alignment horizontal="center"/>
    </xf>
    <xf numFmtId="167" fontId="0" fillId="4" borderId="10" xfId="0" applyNumberFormat="1" applyFill="1" applyBorder="1" applyAlignment="1">
      <alignment horizontal="center"/>
    </xf>
    <xf numFmtId="167" fontId="0" fillId="3" borderId="7" xfId="0" applyNumberFormat="1" applyFont="1" applyFill="1" applyBorder="1" applyAlignment="1">
      <alignment horizontal="center"/>
    </xf>
    <xf numFmtId="167" fontId="0" fillId="3" borderId="2" xfId="0" applyNumberFormat="1" applyFont="1" applyFill="1" applyBorder="1" applyAlignment="1">
      <alignment horizontal="center"/>
    </xf>
    <xf numFmtId="167" fontId="0" fillId="5" borderId="5" xfId="0" applyNumberFormat="1" applyFill="1" applyBorder="1" applyAlignment="1">
      <alignment horizontal="center"/>
    </xf>
    <xf numFmtId="167" fontId="0" fillId="5" borderId="6" xfId="0" applyNumberFormat="1" applyFill="1" applyBorder="1" applyAlignment="1">
      <alignment horizontal="center"/>
    </xf>
    <xf numFmtId="167" fontId="0" fillId="5" borderId="7" xfId="0" applyNumberFormat="1" applyFill="1" applyBorder="1" applyAlignment="1">
      <alignment horizontal="center"/>
    </xf>
    <xf numFmtId="167" fontId="0" fillId="5" borderId="8" xfId="0" applyNumberFormat="1" applyFill="1" applyBorder="1" applyAlignment="1">
      <alignment horizontal="center"/>
    </xf>
    <xf numFmtId="167" fontId="0" fillId="5" borderId="9" xfId="0" applyNumberFormat="1" applyFill="1" applyBorder="1" applyAlignment="1">
      <alignment horizontal="center"/>
    </xf>
    <xf numFmtId="167" fontId="0" fillId="5" borderId="10" xfId="0" applyNumberFormat="1" applyFill="1" applyBorder="1" applyAlignment="1">
      <alignment horizontal="center"/>
    </xf>
    <xf numFmtId="167" fontId="0" fillId="6" borderId="5" xfId="0" applyNumberFormat="1" applyFill="1" applyBorder="1" applyAlignment="1">
      <alignment horizontal="center"/>
    </xf>
    <xf numFmtId="167" fontId="0" fillId="6" borderId="6" xfId="0" applyNumberFormat="1" applyFill="1" applyBorder="1" applyAlignment="1">
      <alignment horizontal="center"/>
    </xf>
    <xf numFmtId="167" fontId="0" fillId="6" borderId="7" xfId="0" applyNumberFormat="1" applyFill="1" applyBorder="1" applyAlignment="1">
      <alignment horizontal="center"/>
    </xf>
    <xf numFmtId="167" fontId="0" fillId="6" borderId="8" xfId="0" applyNumberFormat="1" applyFill="1" applyBorder="1" applyAlignment="1">
      <alignment horizontal="center"/>
    </xf>
    <xf numFmtId="167" fontId="0" fillId="6" borderId="9" xfId="0" applyNumberFormat="1" applyFill="1" applyBorder="1" applyAlignment="1">
      <alignment horizontal="center"/>
    </xf>
    <xf numFmtId="167" fontId="0" fillId="6" borderId="10" xfId="0" applyNumberFormat="1" applyFill="1" applyBorder="1" applyAlignment="1">
      <alignment horizontal="center"/>
    </xf>
    <xf numFmtId="167" fontId="0" fillId="3" borderId="3" xfId="0" applyNumberFormat="1" applyFill="1" applyBorder="1" applyAlignment="1">
      <alignment horizontal="center"/>
    </xf>
    <xf numFmtId="167" fontId="0" fillId="3" borderId="4" xfId="0" applyNumberFormat="1" applyFill="1" applyBorder="1" applyAlignment="1">
      <alignment horizontal="center"/>
    </xf>
    <xf numFmtId="167" fontId="0" fillId="5" borderId="3" xfId="0" applyNumberFormat="1" applyFill="1" applyBorder="1" applyAlignment="1">
      <alignment horizontal="center"/>
    </xf>
    <xf numFmtId="167" fontId="0" fillId="5" borderId="4" xfId="0" applyNumberFormat="1" applyFill="1" applyBorder="1" applyAlignment="1">
      <alignment horizontal="center"/>
    </xf>
    <xf numFmtId="167" fontId="0" fillId="4" borderId="3" xfId="0" applyNumberFormat="1" applyFill="1" applyBorder="1" applyAlignment="1">
      <alignment horizontal="center"/>
    </xf>
    <xf numFmtId="167" fontId="0" fillId="4" borderId="4" xfId="0" applyNumberFormat="1" applyFill="1" applyBorder="1" applyAlignment="1">
      <alignment horizontal="center"/>
    </xf>
    <xf numFmtId="167" fontId="0" fillId="6" borderId="3" xfId="0" applyNumberFormat="1" applyFill="1" applyBorder="1" applyAlignment="1">
      <alignment horizontal="center"/>
    </xf>
    <xf numFmtId="167" fontId="0" fillId="6" borderId="4" xfId="0" applyNumberFormat="1" applyFill="1" applyBorder="1" applyAlignment="1">
      <alignment horizontal="center"/>
    </xf>
    <xf numFmtId="0" fontId="1" fillId="0" borderId="3" xfId="0" applyFont="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2" fillId="0" borderId="0" xfId="0" applyFont="1" applyAlignment="1">
      <alignment vertical="top" wrapText="1"/>
    </xf>
    <xf numFmtId="0" fontId="0" fillId="0" borderId="1" xfId="0" applyBorder="1"/>
    <xf numFmtId="0" fontId="0" fillId="0" borderId="11" xfId="0" applyBorder="1"/>
    <xf numFmtId="0" fontId="0" fillId="0" borderId="12" xfId="0" applyBorder="1"/>
    <xf numFmtId="0" fontId="1" fillId="0" borderId="25" xfId="0" applyFont="1" applyBorder="1" applyAlignment="1">
      <alignment horizontal="center"/>
    </xf>
    <xf numFmtId="167" fontId="1" fillId="4" borderId="3" xfId="0" applyNumberFormat="1" applyFont="1" applyFill="1" applyBorder="1" applyAlignment="1">
      <alignment horizontal="center"/>
    </xf>
    <xf numFmtId="167" fontId="1" fillId="4" borderId="4" xfId="0" applyNumberFormat="1" applyFont="1" applyFill="1" applyBorder="1" applyAlignment="1">
      <alignment horizontal="center"/>
    </xf>
    <xf numFmtId="167" fontId="1" fillId="6" borderId="3" xfId="0" applyNumberFormat="1" applyFont="1" applyFill="1" applyBorder="1" applyAlignment="1">
      <alignment horizontal="center"/>
    </xf>
    <xf numFmtId="167" fontId="1" fillId="6" borderId="4" xfId="0" applyNumberFormat="1" applyFont="1" applyFill="1" applyBorder="1" applyAlignment="1">
      <alignment horizontal="center"/>
    </xf>
    <xf numFmtId="167" fontId="3" fillId="3" borderId="3" xfId="0" applyNumberFormat="1" applyFont="1" applyFill="1" applyBorder="1" applyAlignment="1">
      <alignment horizontal="center"/>
    </xf>
    <xf numFmtId="167" fontId="3" fillId="3" borderId="4" xfId="0" applyNumberFormat="1" applyFont="1" applyFill="1" applyBorder="1" applyAlignment="1">
      <alignment horizontal="center"/>
    </xf>
    <xf numFmtId="0" fontId="1" fillId="0" borderId="13" xfId="0" applyFont="1" applyBorder="1" applyAlignment="1">
      <alignment horizontal="center"/>
    </xf>
    <xf numFmtId="0" fontId="1" fillId="0" borderId="4" xfId="0" applyFont="1" applyBorder="1" applyAlignment="1">
      <alignment horizontal="center"/>
    </xf>
    <xf numFmtId="0" fontId="1" fillId="0" borderId="0" xfId="0" applyNumberFormat="1" applyFont="1" applyAlignment="1">
      <alignment horizontal="center"/>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166" fontId="1" fillId="0" borderId="15" xfId="0" applyNumberFormat="1" applyFont="1" applyBorder="1" applyAlignment="1"/>
    <xf numFmtId="0" fontId="1" fillId="0" borderId="15" xfId="0" applyFont="1" applyBorder="1" applyAlignment="1"/>
  </cellXfs>
  <cellStyles count="1">
    <cellStyle name="Normal" xfId="0" builtinId="0"/>
  </cellStyles>
  <dxfs count="84">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C000"/>
        </patternFill>
      </fill>
    </dxf>
    <dxf>
      <fill>
        <patternFill>
          <bgColor rgb="FF92D050"/>
        </patternFill>
      </fill>
    </dxf>
    <dxf>
      <fill>
        <patternFill>
          <bgColor rgb="FF00B0F0"/>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210"/>
  <sheetViews>
    <sheetView tabSelected="1" workbookViewId="0">
      <pane ySplit="10" topLeftCell="A11" activePane="bottomLeft" state="frozen"/>
      <selection pane="bottomLeft" activeCell="B3" sqref="B3"/>
    </sheetView>
  </sheetViews>
  <sheetFormatPr baseColWidth="10" defaultRowHeight="15"/>
  <cols>
    <col min="1" max="1" width="11.42578125" customWidth="1"/>
    <col min="2" max="7" width="13.7109375" style="7" customWidth="1"/>
    <col min="8" max="9" width="13.7109375" customWidth="1"/>
    <col min="10" max="10" width="4.5703125" customWidth="1"/>
    <col min="11" max="12" width="15.7109375" customWidth="1"/>
    <col min="13" max="16" width="13.7109375" customWidth="1"/>
    <col min="17" max="17" width="5.85546875" customWidth="1"/>
    <col min="18" max="18" width="14" bestFit="1" customWidth="1"/>
    <col min="19" max="19" width="5.85546875" customWidth="1"/>
  </cols>
  <sheetData>
    <row r="1" spans="1:20" ht="18.75">
      <c r="A1" s="43" t="s">
        <v>23</v>
      </c>
    </row>
    <row r="2" spans="1:20" ht="15.75" thickBot="1">
      <c r="A2" s="5"/>
    </row>
    <row r="3" spans="1:20" ht="18" customHeight="1" thickBot="1">
      <c r="A3" s="41" t="s">
        <v>25</v>
      </c>
      <c r="B3" s="42">
        <v>2016</v>
      </c>
    </row>
    <row r="4" spans="1:20">
      <c r="A4" s="5"/>
    </row>
    <row r="5" spans="1:20">
      <c r="A5" s="5"/>
    </row>
    <row r="6" spans="1:20">
      <c r="A6" s="5"/>
    </row>
    <row r="7" spans="1:20" ht="15.75" thickBot="1">
      <c r="A7" s="97">
        <v>1</v>
      </c>
      <c r="B7" s="24">
        <v>2</v>
      </c>
      <c r="C7" s="97">
        <v>3</v>
      </c>
      <c r="D7" s="24">
        <v>4</v>
      </c>
      <c r="E7" s="97">
        <v>5</v>
      </c>
      <c r="F7" s="24">
        <v>6</v>
      </c>
      <c r="G7" s="97">
        <v>7</v>
      </c>
      <c r="H7" s="24">
        <v>8</v>
      </c>
      <c r="I7" s="97">
        <v>9</v>
      </c>
      <c r="J7" s="24">
        <v>10</v>
      </c>
      <c r="K7" s="97">
        <v>11</v>
      </c>
      <c r="L7" s="24">
        <v>12</v>
      </c>
      <c r="M7" s="97">
        <v>13</v>
      </c>
      <c r="N7" s="24">
        <v>14</v>
      </c>
      <c r="O7" s="97">
        <v>15</v>
      </c>
      <c r="P7" s="97">
        <v>16</v>
      </c>
    </row>
    <row r="8" spans="1:20" ht="15.75" thickBot="1">
      <c r="A8" s="81" t="s">
        <v>24</v>
      </c>
      <c r="B8" s="82"/>
      <c r="C8" s="82"/>
      <c r="D8" s="82"/>
      <c r="E8" s="82"/>
      <c r="F8" s="82"/>
      <c r="G8" s="82"/>
      <c r="H8" s="82"/>
      <c r="I8" s="83"/>
      <c r="K8" s="95" t="s">
        <v>47</v>
      </c>
      <c r="L8" s="95"/>
      <c r="M8" s="95"/>
      <c r="N8" s="95"/>
      <c r="O8" s="95"/>
      <c r="P8" s="96"/>
    </row>
    <row r="9" spans="1:20" ht="15.75" thickBot="1">
      <c r="A9" s="8" t="s">
        <v>16</v>
      </c>
      <c r="B9" s="73" t="s">
        <v>18</v>
      </c>
      <c r="C9" s="74"/>
      <c r="D9" s="75" t="s">
        <v>17</v>
      </c>
      <c r="E9" s="76"/>
      <c r="F9" s="77" t="s">
        <v>39</v>
      </c>
      <c r="G9" s="78"/>
      <c r="H9" s="79" t="s">
        <v>40</v>
      </c>
      <c r="I9" s="80"/>
      <c r="K9" s="93" t="s">
        <v>46</v>
      </c>
      <c r="L9" s="94"/>
      <c r="M9" s="89" t="s">
        <v>39</v>
      </c>
      <c r="N9" s="90"/>
      <c r="O9" s="91" t="s">
        <v>40</v>
      </c>
      <c r="P9" s="92"/>
    </row>
    <row r="10" spans="1:20" ht="15.75" thickBot="1">
      <c r="A10" s="8" t="s">
        <v>15</v>
      </c>
      <c r="B10" s="47" t="s">
        <v>13</v>
      </c>
      <c r="C10" s="48" t="s">
        <v>14</v>
      </c>
      <c r="D10" s="61" t="s">
        <v>13</v>
      </c>
      <c r="E10" s="62" t="s">
        <v>14</v>
      </c>
      <c r="F10" s="53" t="s">
        <v>13</v>
      </c>
      <c r="G10" s="54" t="s">
        <v>14</v>
      </c>
      <c r="H10" s="67" t="s">
        <v>13</v>
      </c>
      <c r="I10" s="68" t="s">
        <v>14</v>
      </c>
      <c r="K10" s="47" t="s">
        <v>13</v>
      </c>
      <c r="L10" s="48" t="s">
        <v>14</v>
      </c>
      <c r="M10" s="53" t="s">
        <v>13</v>
      </c>
      <c r="N10" s="54" t="s">
        <v>14</v>
      </c>
      <c r="O10" s="67" t="s">
        <v>13</v>
      </c>
      <c r="P10" s="68" t="s">
        <v>14</v>
      </c>
      <c r="R10" s="85" t="s">
        <v>22</v>
      </c>
      <c r="T10" s="85" t="s">
        <v>48</v>
      </c>
    </row>
    <row r="11" spans="1:20">
      <c r="A11" s="88" t="s">
        <v>3</v>
      </c>
      <c r="B11" s="49">
        <v>0.35416666666666669</v>
      </c>
      <c r="C11" s="50">
        <v>0.6875</v>
      </c>
      <c r="D11" s="63">
        <v>0.35416666666666669</v>
      </c>
      <c r="E11" s="64">
        <v>0.6875</v>
      </c>
      <c r="F11" s="55">
        <v>0.35416666666666669</v>
      </c>
      <c r="G11" s="56">
        <v>0.6875</v>
      </c>
      <c r="H11" s="69">
        <v>0.35416666666666669</v>
      </c>
      <c r="I11" s="70">
        <v>0.6875</v>
      </c>
      <c r="K11" s="49">
        <v>0.35416666666666669</v>
      </c>
      <c r="L11" s="50">
        <v>0.6875</v>
      </c>
      <c r="M11" s="55">
        <v>0.35416666666666669</v>
      </c>
      <c r="N11" s="56">
        <v>0.6875</v>
      </c>
      <c r="O11" s="69">
        <v>0.35416666666666669</v>
      </c>
      <c r="P11" s="70">
        <v>0.6875</v>
      </c>
      <c r="R11" s="86" t="s">
        <v>41</v>
      </c>
      <c r="T11" s="86"/>
    </row>
    <row r="12" spans="1:20" ht="15.75" thickBot="1">
      <c r="A12" s="88" t="s">
        <v>4</v>
      </c>
      <c r="B12" s="49"/>
      <c r="C12" s="50"/>
      <c r="D12" s="63"/>
      <c r="E12" s="64"/>
      <c r="F12" s="55"/>
      <c r="G12" s="56"/>
      <c r="H12" s="69"/>
      <c r="I12" s="70"/>
      <c r="K12" s="49"/>
      <c r="L12" s="50"/>
      <c r="M12" s="55"/>
      <c r="N12" s="56"/>
      <c r="O12" s="69"/>
      <c r="P12" s="70"/>
      <c r="R12" s="86" t="s">
        <v>42</v>
      </c>
      <c r="T12" s="87" t="s">
        <v>49</v>
      </c>
    </row>
    <row r="13" spans="1:20">
      <c r="A13" s="88" t="s">
        <v>11</v>
      </c>
      <c r="B13" s="49"/>
      <c r="C13" s="50"/>
      <c r="D13" s="63"/>
      <c r="E13" s="64"/>
      <c r="F13" s="55"/>
      <c r="G13" s="56"/>
      <c r="H13" s="69"/>
      <c r="I13" s="70"/>
      <c r="K13" s="49"/>
      <c r="L13" s="50"/>
      <c r="M13" s="55"/>
      <c r="N13" s="56"/>
      <c r="O13" s="69"/>
      <c r="P13" s="70"/>
      <c r="R13" s="86" t="s">
        <v>43</v>
      </c>
    </row>
    <row r="14" spans="1:20">
      <c r="A14" s="88" t="s">
        <v>5</v>
      </c>
      <c r="B14" s="49"/>
      <c r="C14" s="50"/>
      <c r="D14" s="63"/>
      <c r="E14" s="64"/>
      <c r="F14" s="55"/>
      <c r="G14" s="56"/>
      <c r="H14" s="69"/>
      <c r="I14" s="70"/>
      <c r="K14" s="49"/>
      <c r="L14" s="50"/>
      <c r="M14" s="55"/>
      <c r="N14" s="56"/>
      <c r="O14" s="69"/>
      <c r="P14" s="70"/>
      <c r="R14" s="86" t="s">
        <v>44</v>
      </c>
    </row>
    <row r="15" spans="1:20">
      <c r="A15" s="88" t="s">
        <v>2</v>
      </c>
      <c r="B15" s="49">
        <v>0.33333333333333331</v>
      </c>
      <c r="C15" s="50">
        <v>0.66666666666666663</v>
      </c>
      <c r="D15" s="63">
        <v>0.33333333333333331</v>
      </c>
      <c r="E15" s="64">
        <v>0.66666666666666663</v>
      </c>
      <c r="F15" s="55">
        <v>0.33333333333333331</v>
      </c>
      <c r="G15" s="56">
        <v>0.66666666666666663</v>
      </c>
      <c r="H15" s="69">
        <v>0.33333333333333331</v>
      </c>
      <c r="I15" s="70">
        <v>0.66666666666666663</v>
      </c>
      <c r="K15" s="49">
        <v>0.33333333333333331</v>
      </c>
      <c r="L15" s="50">
        <v>0.66666666666666663</v>
      </c>
      <c r="M15" s="55">
        <v>0.33333333333333331</v>
      </c>
      <c r="N15" s="56">
        <v>0.66666666666666663</v>
      </c>
      <c r="O15" s="69">
        <v>0.33333333333333331</v>
      </c>
      <c r="P15" s="70">
        <v>0.66666666666666663</v>
      </c>
      <c r="R15" s="86" t="s">
        <v>45</v>
      </c>
    </row>
    <row r="16" spans="1:20">
      <c r="A16" s="88" t="s">
        <v>6</v>
      </c>
      <c r="B16" s="49"/>
      <c r="C16" s="50"/>
      <c r="D16" s="63"/>
      <c r="E16" s="64"/>
      <c r="F16" s="55"/>
      <c r="G16" s="56"/>
      <c r="H16" s="69"/>
      <c r="I16" s="70"/>
      <c r="K16" s="49"/>
      <c r="L16" s="50"/>
      <c r="M16" s="55"/>
      <c r="N16" s="56"/>
      <c r="O16" s="69"/>
      <c r="P16" s="70"/>
      <c r="R16" s="86"/>
    </row>
    <row r="17" spans="1:18">
      <c r="A17" s="88" t="s">
        <v>7</v>
      </c>
      <c r="B17" s="49"/>
      <c r="C17" s="50"/>
      <c r="D17" s="63"/>
      <c r="E17" s="64"/>
      <c r="F17" s="55"/>
      <c r="G17" s="56"/>
      <c r="H17" s="69"/>
      <c r="I17" s="70"/>
      <c r="K17" s="49"/>
      <c r="L17" s="50"/>
      <c r="M17" s="55"/>
      <c r="N17" s="56"/>
      <c r="O17" s="69"/>
      <c r="P17" s="70"/>
      <c r="R17" s="86"/>
    </row>
    <row r="18" spans="1:18">
      <c r="A18" s="88" t="s">
        <v>12</v>
      </c>
      <c r="B18" s="49"/>
      <c r="C18" s="50"/>
      <c r="D18" s="63"/>
      <c r="E18" s="64"/>
      <c r="F18" s="55"/>
      <c r="G18" s="56"/>
      <c r="H18" s="69"/>
      <c r="I18" s="70"/>
      <c r="K18" s="49"/>
      <c r="L18" s="50"/>
      <c r="M18" s="55"/>
      <c r="N18" s="56"/>
      <c r="O18" s="69"/>
      <c r="P18" s="70"/>
      <c r="R18" s="86"/>
    </row>
    <row r="19" spans="1:18">
      <c r="A19" s="88" t="s">
        <v>9</v>
      </c>
      <c r="B19" s="49"/>
      <c r="C19" s="50"/>
      <c r="D19" s="63"/>
      <c r="E19" s="64"/>
      <c r="F19" s="55"/>
      <c r="G19" s="56"/>
      <c r="H19" s="69"/>
      <c r="I19" s="70"/>
      <c r="K19" s="49"/>
      <c r="L19" s="50"/>
      <c r="M19" s="55"/>
      <c r="N19" s="56"/>
      <c r="O19" s="69"/>
      <c r="P19" s="70"/>
      <c r="R19" s="86"/>
    </row>
    <row r="20" spans="1:18">
      <c r="A20" s="9" t="s">
        <v>10</v>
      </c>
      <c r="B20" s="49"/>
      <c r="C20" s="50"/>
      <c r="D20" s="63"/>
      <c r="E20" s="64"/>
      <c r="F20" s="55"/>
      <c r="G20" s="56"/>
      <c r="H20" s="69"/>
      <c r="I20" s="70"/>
      <c r="K20" s="49"/>
      <c r="L20" s="50"/>
      <c r="M20" s="55"/>
      <c r="N20" s="56"/>
      <c r="O20" s="69"/>
      <c r="P20" s="70"/>
      <c r="R20" s="86"/>
    </row>
    <row r="21" spans="1:18" ht="15.75" thickBot="1">
      <c r="A21" s="9"/>
      <c r="B21" s="49"/>
      <c r="C21" s="50"/>
      <c r="D21" s="63"/>
      <c r="E21" s="64"/>
      <c r="F21" s="55"/>
      <c r="G21" s="56"/>
      <c r="H21" s="69"/>
      <c r="I21" s="70"/>
      <c r="K21" s="49"/>
      <c r="L21" s="50"/>
      <c r="M21" s="55"/>
      <c r="N21" s="56"/>
      <c r="O21" s="69"/>
      <c r="P21" s="70"/>
      <c r="R21" s="87"/>
    </row>
    <row r="22" spans="1:18">
      <c r="A22" s="9"/>
      <c r="B22" s="49"/>
      <c r="C22" s="50"/>
      <c r="D22" s="63"/>
      <c r="E22" s="64"/>
      <c r="F22" s="55"/>
      <c r="G22" s="56"/>
      <c r="H22" s="69"/>
      <c r="I22" s="70"/>
      <c r="K22" s="49"/>
      <c r="L22" s="50"/>
      <c r="M22" s="55"/>
      <c r="N22" s="56"/>
      <c r="O22" s="69"/>
      <c r="P22" s="70"/>
    </row>
    <row r="23" spans="1:18">
      <c r="A23" s="9"/>
      <c r="B23" s="49"/>
      <c r="C23" s="50"/>
      <c r="D23" s="63"/>
      <c r="E23" s="64"/>
      <c r="F23" s="55"/>
      <c r="G23" s="56"/>
      <c r="H23" s="69"/>
      <c r="I23" s="70"/>
      <c r="K23" s="49"/>
      <c r="L23" s="50"/>
      <c r="M23" s="55"/>
      <c r="N23" s="56"/>
      <c r="O23" s="69"/>
      <c r="P23" s="70"/>
    </row>
    <row r="24" spans="1:18">
      <c r="A24" s="9">
        <v>2302</v>
      </c>
      <c r="B24" s="49">
        <v>0.33333333333333331</v>
      </c>
      <c r="C24" s="50">
        <v>0.66875000000000007</v>
      </c>
      <c r="D24" s="63"/>
      <c r="E24" s="64"/>
      <c r="F24" s="55"/>
      <c r="G24" s="56"/>
      <c r="H24" s="69"/>
      <c r="I24" s="70"/>
      <c r="K24" s="49">
        <v>0.33333333333333331</v>
      </c>
      <c r="L24" s="50">
        <v>0.66875000000000007</v>
      </c>
      <c r="M24" s="55"/>
      <c r="N24" s="56"/>
      <c r="O24" s="69"/>
      <c r="P24" s="70"/>
    </row>
    <row r="25" spans="1:18">
      <c r="A25" s="9">
        <v>2510</v>
      </c>
      <c r="B25" s="49">
        <v>0.18472222222222223</v>
      </c>
      <c r="C25" s="50">
        <v>0.57916666666666672</v>
      </c>
      <c r="D25" s="63">
        <v>0.18472222222222223</v>
      </c>
      <c r="E25" s="64">
        <v>0.56874999999999998</v>
      </c>
      <c r="F25" s="55"/>
      <c r="G25" s="56"/>
      <c r="H25" s="69"/>
      <c r="I25" s="70"/>
      <c r="K25" s="49">
        <v>0.18472222222222223</v>
      </c>
      <c r="L25" s="50">
        <v>0.57916666666666672</v>
      </c>
      <c r="M25" s="55"/>
      <c r="N25" s="56"/>
      <c r="O25" s="69"/>
      <c r="P25" s="70"/>
    </row>
    <row r="26" spans="1:18">
      <c r="A26" s="9">
        <v>2511</v>
      </c>
      <c r="B26" s="49">
        <v>0.25347222222222221</v>
      </c>
      <c r="C26" s="50">
        <v>0.59861111111111109</v>
      </c>
      <c r="D26" s="63">
        <v>0.21666666666666667</v>
      </c>
      <c r="E26" s="64">
        <v>0.59861111111111109</v>
      </c>
      <c r="F26" s="55">
        <v>0.26597222222222222</v>
      </c>
      <c r="G26" s="56">
        <v>0.57708333333333328</v>
      </c>
      <c r="H26" s="69">
        <v>0.33333333333333331</v>
      </c>
      <c r="I26" s="70">
        <v>0.60972222222222217</v>
      </c>
      <c r="K26" s="49">
        <v>0.33680555555555558</v>
      </c>
      <c r="L26" s="50">
        <v>0.68194444444444446</v>
      </c>
      <c r="M26" s="55">
        <v>0.34930555555555554</v>
      </c>
      <c r="N26" s="56">
        <v>0.66041666666666665</v>
      </c>
      <c r="O26" s="69">
        <v>0.26597222222222222</v>
      </c>
      <c r="P26" s="70">
        <v>0.57708333333333328</v>
      </c>
    </row>
    <row r="27" spans="1:18">
      <c r="A27" s="9">
        <v>2523</v>
      </c>
      <c r="B27" s="49">
        <v>0.23124999999999998</v>
      </c>
      <c r="C27" s="50">
        <v>0.58611111111111114</v>
      </c>
      <c r="D27" s="63"/>
      <c r="E27" s="64"/>
      <c r="F27" s="55"/>
      <c r="G27" s="56"/>
      <c r="H27" s="69"/>
      <c r="I27" s="70"/>
      <c r="K27" s="49">
        <v>0.23124999999999998</v>
      </c>
      <c r="L27" s="50">
        <v>0.58611111111111114</v>
      </c>
      <c r="M27" s="55"/>
      <c r="N27" s="56"/>
      <c r="O27" s="69"/>
      <c r="P27" s="70"/>
    </row>
    <row r="28" spans="1:18">
      <c r="A28" s="9">
        <v>2524</v>
      </c>
      <c r="B28" s="49">
        <v>0.20486111111111113</v>
      </c>
      <c r="C28" s="50">
        <v>0.54097222222222219</v>
      </c>
      <c r="D28" s="63"/>
      <c r="E28" s="64"/>
      <c r="F28" s="55"/>
      <c r="G28" s="56"/>
      <c r="H28" s="69"/>
      <c r="I28" s="70"/>
      <c r="K28" s="49">
        <v>0.20486111111111113</v>
      </c>
      <c r="L28" s="50">
        <v>0.54097222222222219</v>
      </c>
      <c r="M28" s="55"/>
      <c r="N28" s="56"/>
      <c r="O28" s="69"/>
      <c r="P28" s="70"/>
    </row>
    <row r="29" spans="1:18">
      <c r="A29" s="9">
        <v>2526</v>
      </c>
      <c r="B29" s="49"/>
      <c r="C29" s="50"/>
      <c r="D29" s="63">
        <v>0.1875</v>
      </c>
      <c r="E29" s="64">
        <v>0.53125</v>
      </c>
      <c r="F29" s="55"/>
      <c r="G29" s="56"/>
      <c r="H29" s="69"/>
      <c r="I29" s="70"/>
      <c r="K29" s="49"/>
      <c r="L29" s="50"/>
      <c r="M29" s="55"/>
      <c r="N29" s="56"/>
      <c r="O29" s="69"/>
      <c r="P29" s="70"/>
    </row>
    <row r="30" spans="1:18">
      <c r="A30" s="9">
        <v>2540</v>
      </c>
      <c r="B30" s="49"/>
      <c r="C30" s="50"/>
      <c r="D30" s="63">
        <v>0.20972222222222223</v>
      </c>
      <c r="E30" s="64">
        <v>0.56458333333333333</v>
      </c>
      <c r="F30" s="55"/>
      <c r="G30" s="56"/>
      <c r="H30" s="69"/>
      <c r="I30" s="70"/>
      <c r="K30" s="49"/>
      <c r="L30" s="50"/>
      <c r="M30" s="55"/>
      <c r="N30" s="56"/>
      <c r="O30" s="69"/>
      <c r="P30" s="70"/>
    </row>
    <row r="31" spans="1:18">
      <c r="A31" s="9">
        <v>2541</v>
      </c>
      <c r="B31" s="49"/>
      <c r="C31" s="50"/>
      <c r="D31" s="63"/>
      <c r="E31" s="64"/>
      <c r="F31" s="55"/>
      <c r="G31" s="56"/>
      <c r="H31" s="69"/>
      <c r="I31" s="70"/>
      <c r="K31" s="49"/>
      <c r="L31" s="50"/>
      <c r="M31" s="55"/>
      <c r="N31" s="56"/>
      <c r="O31" s="69"/>
      <c r="P31" s="70"/>
    </row>
    <row r="32" spans="1:18">
      <c r="A32" s="9">
        <v>2542</v>
      </c>
      <c r="B32" s="49"/>
      <c r="C32" s="50"/>
      <c r="D32" s="63"/>
      <c r="E32" s="64"/>
      <c r="F32" s="55">
        <v>0.33749999999999997</v>
      </c>
      <c r="G32" s="56">
        <v>0.62708333333333333</v>
      </c>
      <c r="H32" s="69">
        <v>0.33749999999999997</v>
      </c>
      <c r="I32" s="70">
        <v>0.62708333333333333</v>
      </c>
      <c r="K32" s="49"/>
      <c r="L32" s="50"/>
      <c r="M32" s="55">
        <v>0.33749999999999997</v>
      </c>
      <c r="N32" s="56">
        <v>0.62708333333333333</v>
      </c>
      <c r="O32" s="69">
        <v>0.33749999999999997</v>
      </c>
      <c r="P32" s="70">
        <v>0.62708333333333333</v>
      </c>
    </row>
    <row r="33" spans="1:16">
      <c r="A33" s="9">
        <v>2544</v>
      </c>
      <c r="B33" s="49"/>
      <c r="C33" s="50"/>
      <c r="D33" s="63">
        <v>0.17083333333333331</v>
      </c>
      <c r="E33" s="64">
        <v>0.52500000000000002</v>
      </c>
      <c r="F33" s="55"/>
      <c r="G33" s="56"/>
      <c r="H33" s="69"/>
      <c r="I33" s="70"/>
      <c r="K33" s="49"/>
      <c r="L33" s="50"/>
      <c r="M33" s="55"/>
      <c r="N33" s="56"/>
      <c r="O33" s="69"/>
      <c r="P33" s="70"/>
    </row>
    <row r="34" spans="1:16">
      <c r="A34" s="9">
        <v>2560</v>
      </c>
      <c r="B34" s="49">
        <v>0.19097222222222221</v>
      </c>
      <c r="C34" s="50">
        <v>0.51527777777777783</v>
      </c>
      <c r="D34" s="63">
        <v>0.19097222222222221</v>
      </c>
      <c r="E34" s="64">
        <v>0.51527777777777783</v>
      </c>
      <c r="F34" s="55"/>
      <c r="G34" s="56"/>
      <c r="H34" s="69"/>
      <c r="I34" s="70"/>
      <c r="K34" s="49">
        <v>0.19097222222222221</v>
      </c>
      <c r="L34" s="50">
        <v>0.51527777777777783</v>
      </c>
      <c r="M34" s="55"/>
      <c r="N34" s="56"/>
      <c r="O34" s="69"/>
      <c r="P34" s="70"/>
    </row>
    <row r="35" spans="1:16">
      <c r="A35" s="9">
        <v>2561</v>
      </c>
      <c r="B35" s="49">
        <v>0.18680555555555556</v>
      </c>
      <c r="C35" s="50">
        <v>0.55694444444444446</v>
      </c>
      <c r="D35" s="63"/>
      <c r="E35" s="64"/>
      <c r="F35" s="55">
        <v>0.21944444444444444</v>
      </c>
      <c r="G35" s="56">
        <v>0.5805555555555556</v>
      </c>
      <c r="H35" s="69">
        <v>0.21944444444444444</v>
      </c>
      <c r="I35" s="70">
        <v>0.5805555555555556</v>
      </c>
      <c r="K35" s="49">
        <v>0.18680555555555556</v>
      </c>
      <c r="L35" s="50">
        <v>0.55694444444444446</v>
      </c>
      <c r="M35" s="55">
        <v>0.21944444444444444</v>
      </c>
      <c r="N35" s="56">
        <v>0.5805555555555556</v>
      </c>
      <c r="O35" s="69">
        <v>0.21944444444444444</v>
      </c>
      <c r="P35" s="70">
        <v>0.5805555555555556</v>
      </c>
    </row>
    <row r="36" spans="1:16">
      <c r="A36" s="9">
        <v>2562</v>
      </c>
      <c r="B36" s="49">
        <v>0.27152777777777776</v>
      </c>
      <c r="C36" s="50">
        <v>0.57222222222222219</v>
      </c>
      <c r="D36" s="63"/>
      <c r="E36" s="64"/>
      <c r="F36" s="55">
        <v>0.27083333333333331</v>
      </c>
      <c r="G36" s="56">
        <v>0.60763888888888895</v>
      </c>
      <c r="H36" s="69">
        <v>0.27083333333333331</v>
      </c>
      <c r="I36" s="70">
        <v>0.60763888888888895</v>
      </c>
      <c r="K36" s="49">
        <v>0.27152777777777776</v>
      </c>
      <c r="L36" s="50">
        <v>0.57222222222222219</v>
      </c>
      <c r="M36" s="55">
        <v>0.27083333333333331</v>
      </c>
      <c r="N36" s="56">
        <v>0.60763888888888895</v>
      </c>
      <c r="O36" s="69">
        <v>0.27083333333333331</v>
      </c>
      <c r="P36" s="70">
        <v>0.60763888888888895</v>
      </c>
    </row>
    <row r="37" spans="1:16">
      <c r="A37" s="9">
        <v>2563</v>
      </c>
      <c r="B37" s="49">
        <v>0.17013888888888887</v>
      </c>
      <c r="C37" s="50">
        <v>0.52083333333333337</v>
      </c>
      <c r="D37" s="63"/>
      <c r="E37" s="64"/>
      <c r="F37" s="55">
        <v>0.23611111111111113</v>
      </c>
      <c r="G37" s="56">
        <v>0.56180555555555556</v>
      </c>
      <c r="H37" s="69">
        <v>0.23611111111111113</v>
      </c>
      <c r="I37" s="70">
        <v>0.56180555555555556</v>
      </c>
      <c r="K37" s="49">
        <v>0.17013888888888887</v>
      </c>
      <c r="L37" s="50">
        <v>0.52083333333333337</v>
      </c>
      <c r="M37" s="55">
        <v>0.23611111111111113</v>
      </c>
      <c r="N37" s="56">
        <v>0.56180555555555556</v>
      </c>
      <c r="O37" s="69">
        <v>0.23611111111111113</v>
      </c>
      <c r="P37" s="70">
        <v>0.56180555555555556</v>
      </c>
    </row>
    <row r="38" spans="1:16">
      <c r="A38" s="9">
        <v>2564</v>
      </c>
      <c r="B38" s="49">
        <v>0.22222222222222221</v>
      </c>
      <c r="C38" s="50">
        <v>0.55138888888888882</v>
      </c>
      <c r="D38" s="63"/>
      <c r="E38" s="64"/>
      <c r="F38" s="55"/>
      <c r="G38" s="56"/>
      <c r="H38" s="69"/>
      <c r="I38" s="70"/>
      <c r="K38" s="49">
        <v>0.22222222222222221</v>
      </c>
      <c r="L38" s="50">
        <v>0.55138888888888882</v>
      </c>
      <c r="M38" s="55"/>
      <c r="N38" s="56"/>
      <c r="O38" s="69"/>
      <c r="P38" s="70"/>
    </row>
    <row r="39" spans="1:16">
      <c r="A39" s="9">
        <v>2565</v>
      </c>
      <c r="B39" s="49">
        <v>0.19166666666666665</v>
      </c>
      <c r="C39" s="50">
        <v>0.54513888888888895</v>
      </c>
      <c r="D39" s="63"/>
      <c r="E39" s="64"/>
      <c r="F39" s="55">
        <v>0.36736111111111108</v>
      </c>
      <c r="G39" s="56">
        <v>0.67569444444444438</v>
      </c>
      <c r="H39" s="69">
        <v>0.36736111111111108</v>
      </c>
      <c r="I39" s="70">
        <v>0.67569444444444438</v>
      </c>
      <c r="K39" s="49">
        <v>0.19166666666666665</v>
      </c>
      <c r="L39" s="50">
        <v>0.54513888888888895</v>
      </c>
      <c r="M39" s="55">
        <v>0.36736111111111108</v>
      </c>
      <c r="N39" s="56">
        <v>0.67569444444444438</v>
      </c>
      <c r="O39" s="69">
        <v>0.36736111111111108</v>
      </c>
      <c r="P39" s="70">
        <v>0.67569444444444438</v>
      </c>
    </row>
    <row r="40" spans="1:16">
      <c r="A40" s="9">
        <v>2566</v>
      </c>
      <c r="B40" s="49">
        <v>0.20277777777777781</v>
      </c>
      <c r="C40" s="50">
        <v>0.5625</v>
      </c>
      <c r="D40" s="63"/>
      <c r="E40" s="64"/>
      <c r="F40" s="55"/>
      <c r="G40" s="56"/>
      <c r="H40" s="69"/>
      <c r="I40" s="70"/>
      <c r="K40" s="49">
        <v>0.20277777777777781</v>
      </c>
      <c r="L40" s="50">
        <v>0.5625</v>
      </c>
      <c r="M40" s="55"/>
      <c r="N40" s="56"/>
      <c r="O40" s="69"/>
      <c r="P40" s="70"/>
    </row>
    <row r="41" spans="1:16">
      <c r="A41" s="9">
        <v>2569</v>
      </c>
      <c r="B41" s="49">
        <v>0.22013888888888888</v>
      </c>
      <c r="C41" s="50">
        <v>0.60555555555555551</v>
      </c>
      <c r="D41" s="63">
        <v>0.22013888888888888</v>
      </c>
      <c r="E41" s="64">
        <v>0.60555555555555551</v>
      </c>
      <c r="F41" s="55"/>
      <c r="G41" s="56"/>
      <c r="H41" s="69"/>
      <c r="I41" s="70"/>
      <c r="K41" s="49">
        <v>0.22013888888888888</v>
      </c>
      <c r="L41" s="50">
        <v>0.60555555555555551</v>
      </c>
      <c r="M41" s="55"/>
      <c r="N41" s="56"/>
      <c r="O41" s="69"/>
      <c r="P41" s="70"/>
    </row>
    <row r="42" spans="1:16">
      <c r="A42" s="9">
        <v>2604</v>
      </c>
      <c r="B42" s="49">
        <v>0.57152777777777775</v>
      </c>
      <c r="C42" s="50">
        <v>0.91319444444444453</v>
      </c>
      <c r="D42" s="63"/>
      <c r="E42" s="64"/>
      <c r="F42" s="55"/>
      <c r="G42" s="56"/>
      <c r="H42" s="69"/>
      <c r="I42" s="70"/>
      <c r="K42" s="49">
        <v>0.57152777777777775</v>
      </c>
      <c r="L42" s="50">
        <v>0.91319444444444453</v>
      </c>
      <c r="M42" s="55"/>
      <c r="N42" s="56"/>
      <c r="O42" s="69"/>
      <c r="P42" s="70"/>
    </row>
    <row r="43" spans="1:16">
      <c r="A43" s="9">
        <v>2610</v>
      </c>
      <c r="B43" s="49">
        <v>0.61944444444444446</v>
      </c>
      <c r="C43" s="50">
        <v>0.97361111111111109</v>
      </c>
      <c r="D43" s="63">
        <v>0.61944444444444446</v>
      </c>
      <c r="E43" s="64">
        <v>0.97361111111111109</v>
      </c>
      <c r="F43" s="55">
        <v>0.51458333333333328</v>
      </c>
      <c r="G43" s="56">
        <v>0.90763888888888899</v>
      </c>
      <c r="H43" s="69">
        <v>0.51458333333333328</v>
      </c>
      <c r="I43" s="70">
        <v>0.90763888888888899</v>
      </c>
      <c r="K43" s="49">
        <v>0.61944444444444446</v>
      </c>
      <c r="L43" s="50">
        <v>0.97361111111111109</v>
      </c>
      <c r="M43" s="55">
        <v>0.51458333333333328</v>
      </c>
      <c r="N43" s="56">
        <v>0.90763888888888899</v>
      </c>
      <c r="O43" s="69">
        <v>0.51458333333333328</v>
      </c>
      <c r="P43" s="70">
        <v>0.90763888888888899</v>
      </c>
    </row>
    <row r="44" spans="1:16">
      <c r="A44" s="9">
        <v>2611</v>
      </c>
      <c r="B44" s="49">
        <v>0.57777777777777783</v>
      </c>
      <c r="C44" s="50">
        <v>0.93541666666666667</v>
      </c>
      <c r="D44" s="63"/>
      <c r="E44" s="64"/>
      <c r="F44" s="55">
        <v>0.55625000000000002</v>
      </c>
      <c r="G44" s="56">
        <v>0.9243055555555556</v>
      </c>
      <c r="H44" s="69">
        <v>0.55625000000000002</v>
      </c>
      <c r="I44" s="70">
        <v>0.9243055555555556</v>
      </c>
      <c r="K44" s="49">
        <v>0.57777777777777783</v>
      </c>
      <c r="L44" s="50">
        <v>0.93541666666666667</v>
      </c>
      <c r="M44" s="55">
        <v>0.55625000000000002</v>
      </c>
      <c r="N44" s="56">
        <v>0.9243055555555556</v>
      </c>
      <c r="O44" s="69">
        <v>0.55625000000000002</v>
      </c>
      <c r="P44" s="70">
        <v>0.9243055555555556</v>
      </c>
    </row>
    <row r="45" spans="1:16">
      <c r="A45" s="9">
        <v>2623</v>
      </c>
      <c r="B45" s="49"/>
      <c r="C45" s="50"/>
      <c r="D45" s="63"/>
      <c r="E45" s="64"/>
      <c r="F45" s="55"/>
      <c r="G45" s="56"/>
      <c r="H45" s="69"/>
      <c r="I45" s="70"/>
      <c r="K45" s="49"/>
      <c r="L45" s="50"/>
      <c r="M45" s="55"/>
      <c r="N45" s="56"/>
      <c r="O45" s="69"/>
      <c r="P45" s="70"/>
    </row>
    <row r="46" spans="1:16">
      <c r="A46" s="9">
        <v>2624</v>
      </c>
      <c r="B46" s="59">
        <v>0.5493055555555556</v>
      </c>
      <c r="C46" s="60">
        <v>0.9243055555555556</v>
      </c>
      <c r="D46" s="63"/>
      <c r="E46" s="64"/>
      <c r="F46" s="55"/>
      <c r="G46" s="56"/>
      <c r="H46" s="69"/>
      <c r="I46" s="70"/>
      <c r="K46" s="59">
        <v>0.5493055555555556</v>
      </c>
      <c r="L46" s="60">
        <v>0.9243055555555556</v>
      </c>
      <c r="M46" s="55"/>
      <c r="N46" s="56"/>
      <c r="O46" s="69"/>
      <c r="P46" s="70"/>
    </row>
    <row r="47" spans="1:16">
      <c r="A47" s="9">
        <v>2626</v>
      </c>
      <c r="B47" s="49"/>
      <c r="C47" s="50"/>
      <c r="D47" s="63">
        <v>0.49652777777777773</v>
      </c>
      <c r="E47" s="64">
        <v>0.81111111111111101</v>
      </c>
      <c r="F47" s="55"/>
      <c r="G47" s="56"/>
      <c r="H47" s="69"/>
      <c r="I47" s="70"/>
      <c r="K47" s="49"/>
      <c r="L47" s="50"/>
      <c r="M47" s="55"/>
      <c r="N47" s="56"/>
      <c r="O47" s="69"/>
      <c r="P47" s="70"/>
    </row>
    <row r="48" spans="1:16">
      <c r="A48" s="9">
        <v>2640</v>
      </c>
      <c r="B48" s="49">
        <v>0.5625</v>
      </c>
      <c r="C48" s="50">
        <v>0.92361111111111116</v>
      </c>
      <c r="D48" s="63"/>
      <c r="E48" s="64"/>
      <c r="F48" s="55">
        <v>0.59861111111111109</v>
      </c>
      <c r="G48" s="56">
        <v>0.92222222222222217</v>
      </c>
      <c r="H48" s="69">
        <v>0.59861111111111109</v>
      </c>
      <c r="I48" s="70">
        <v>0.92222222222222217</v>
      </c>
      <c r="K48" s="49">
        <v>0.5625</v>
      </c>
      <c r="L48" s="50">
        <v>0.92361111111111116</v>
      </c>
      <c r="M48" s="55">
        <v>0.59861111111111109</v>
      </c>
      <c r="N48" s="56">
        <v>0.92222222222222217</v>
      </c>
      <c r="O48" s="69">
        <v>0.59861111111111109</v>
      </c>
      <c r="P48" s="70">
        <v>0.92222222222222217</v>
      </c>
    </row>
    <row r="49" spans="1:16">
      <c r="A49" s="9">
        <v>2642</v>
      </c>
      <c r="B49" s="49"/>
      <c r="C49" s="50"/>
      <c r="D49" s="63"/>
      <c r="E49" s="64"/>
      <c r="F49" s="55">
        <v>0.60625000000000007</v>
      </c>
      <c r="G49" s="56">
        <v>0.96875</v>
      </c>
      <c r="H49" s="69">
        <v>0.60625000000000007</v>
      </c>
      <c r="I49" s="70">
        <v>0.96875</v>
      </c>
      <c r="K49" s="49"/>
      <c r="L49" s="50"/>
      <c r="M49" s="55">
        <v>0.60625000000000007</v>
      </c>
      <c r="N49" s="56">
        <v>0.96875</v>
      </c>
      <c r="O49" s="69">
        <v>0.60625000000000007</v>
      </c>
      <c r="P49" s="70">
        <v>0.96875</v>
      </c>
    </row>
    <row r="50" spans="1:16">
      <c r="A50" s="9">
        <v>2643</v>
      </c>
      <c r="B50" s="49"/>
      <c r="C50" s="50"/>
      <c r="D50" s="63">
        <v>0.5493055555555556</v>
      </c>
      <c r="E50" s="64">
        <v>0.94791666666666663</v>
      </c>
      <c r="F50" s="55"/>
      <c r="G50" s="56"/>
      <c r="H50" s="69"/>
      <c r="I50" s="70"/>
      <c r="K50" s="49"/>
      <c r="L50" s="50"/>
      <c r="M50" s="55"/>
      <c r="N50" s="56"/>
      <c r="O50" s="69"/>
      <c r="P50" s="70"/>
    </row>
    <row r="51" spans="1:16">
      <c r="A51" s="9">
        <v>2644</v>
      </c>
      <c r="B51" s="49"/>
      <c r="C51" s="50"/>
      <c r="D51" s="63">
        <v>0.46597222222222223</v>
      </c>
      <c r="E51" s="64">
        <v>0.7583333333333333</v>
      </c>
      <c r="F51" s="55"/>
      <c r="G51" s="56"/>
      <c r="H51" s="69"/>
      <c r="I51" s="70"/>
      <c r="K51" s="49"/>
      <c r="L51" s="50"/>
      <c r="M51" s="55"/>
      <c r="N51" s="56"/>
      <c r="O51" s="69"/>
      <c r="P51" s="70"/>
    </row>
    <row r="52" spans="1:16">
      <c r="A52" s="9">
        <v>2645</v>
      </c>
      <c r="B52" s="49">
        <v>0.54583333333333328</v>
      </c>
      <c r="C52" s="50">
        <v>0.81597222222222221</v>
      </c>
      <c r="D52" s="63"/>
      <c r="E52" s="64"/>
      <c r="F52" s="55"/>
      <c r="G52" s="56"/>
      <c r="H52" s="69"/>
      <c r="I52" s="70"/>
      <c r="K52" s="49">
        <v>0.54583333333333328</v>
      </c>
      <c r="L52" s="50">
        <v>0.81597222222222221</v>
      </c>
      <c r="M52" s="55"/>
      <c r="N52" s="56"/>
      <c r="O52" s="69"/>
      <c r="P52" s="70"/>
    </row>
    <row r="53" spans="1:16">
      <c r="A53" s="9">
        <v>2661</v>
      </c>
      <c r="B53" s="49"/>
      <c r="C53" s="50"/>
      <c r="D53" s="63"/>
      <c r="E53" s="64"/>
      <c r="F53" s="55">
        <v>0.54583333333333328</v>
      </c>
      <c r="G53" s="56">
        <v>0.91736111111111107</v>
      </c>
      <c r="H53" s="69">
        <v>0.54583333333333328</v>
      </c>
      <c r="I53" s="70">
        <v>0.91736111111111107</v>
      </c>
      <c r="K53" s="49"/>
      <c r="L53" s="50"/>
      <c r="M53" s="55">
        <v>0.54583333333333328</v>
      </c>
      <c r="N53" s="56">
        <v>0.91736111111111107</v>
      </c>
      <c r="O53" s="69">
        <v>0.54583333333333328</v>
      </c>
      <c r="P53" s="70">
        <v>0.91736111111111107</v>
      </c>
    </row>
    <row r="54" spans="1:16">
      <c r="A54" s="9">
        <v>2662</v>
      </c>
      <c r="B54" s="49">
        <v>0.55138888888888882</v>
      </c>
      <c r="C54" s="50">
        <v>0.93472222222222223</v>
      </c>
      <c r="D54" s="63"/>
      <c r="E54" s="64"/>
      <c r="F54" s="55"/>
      <c r="G54" s="56"/>
      <c r="H54" s="69"/>
      <c r="I54" s="70"/>
      <c r="K54" s="49">
        <v>0.55138888888888882</v>
      </c>
      <c r="L54" s="50">
        <v>0.93472222222222223</v>
      </c>
      <c r="M54" s="55"/>
      <c r="N54" s="56"/>
      <c r="O54" s="69"/>
      <c r="P54" s="70"/>
    </row>
    <row r="55" spans="1:16">
      <c r="A55" s="9">
        <v>2664</v>
      </c>
      <c r="B55" s="49">
        <v>0.61944444444444446</v>
      </c>
      <c r="C55" s="50">
        <v>0.97222222222222221</v>
      </c>
      <c r="D55" s="63"/>
      <c r="E55" s="64"/>
      <c r="F55" s="55">
        <v>0.56458333333333333</v>
      </c>
      <c r="G55" s="56">
        <v>0.95000000000000007</v>
      </c>
      <c r="H55" s="69">
        <v>0.56458333333333333</v>
      </c>
      <c r="I55" s="70">
        <v>0.95000000000000007</v>
      </c>
      <c r="K55" s="49">
        <v>0.61944444444444446</v>
      </c>
      <c r="L55" s="50">
        <v>0.97222222222222221</v>
      </c>
      <c r="M55" s="55">
        <v>0.56458333333333333</v>
      </c>
      <c r="N55" s="56">
        <v>0.95000000000000007</v>
      </c>
      <c r="O55" s="69">
        <v>0.56458333333333333</v>
      </c>
      <c r="P55" s="70">
        <v>0.95000000000000007</v>
      </c>
    </row>
    <row r="56" spans="1:16">
      <c r="A56" s="9">
        <v>2665</v>
      </c>
      <c r="B56" s="49">
        <v>0.51041666666666663</v>
      </c>
      <c r="C56" s="50">
        <v>0.85277777777777775</v>
      </c>
      <c r="D56" s="63"/>
      <c r="E56" s="64"/>
      <c r="F56" s="55"/>
      <c r="G56" s="56"/>
      <c r="H56" s="69"/>
      <c r="I56" s="70"/>
      <c r="K56" s="49">
        <v>0.51041666666666663</v>
      </c>
      <c r="L56" s="50">
        <v>0.85277777777777775</v>
      </c>
      <c r="M56" s="55"/>
      <c r="N56" s="56"/>
      <c r="O56" s="69"/>
      <c r="P56" s="70"/>
    </row>
    <row r="57" spans="1:16">
      <c r="A57" s="9">
        <v>2666</v>
      </c>
      <c r="B57" s="49"/>
      <c r="C57" s="50"/>
      <c r="D57" s="63">
        <v>0.54166666666666663</v>
      </c>
      <c r="E57" s="64">
        <v>0.81180555555555556</v>
      </c>
      <c r="F57" s="55"/>
      <c r="G57" s="56"/>
      <c r="H57" s="69"/>
      <c r="I57" s="70"/>
      <c r="K57" s="49"/>
      <c r="L57" s="50"/>
      <c r="M57" s="55"/>
      <c r="N57" s="56"/>
      <c r="O57" s="69"/>
      <c r="P57" s="70"/>
    </row>
    <row r="58" spans="1:16">
      <c r="A58" s="9">
        <v>2667</v>
      </c>
      <c r="B58" s="49">
        <v>0.45902777777777781</v>
      </c>
      <c r="C58" s="50">
        <v>0.8305555555555556</v>
      </c>
      <c r="D58" s="63"/>
      <c r="E58" s="64"/>
      <c r="F58" s="55">
        <v>0.56180555555555556</v>
      </c>
      <c r="G58" s="56">
        <v>0.94930555555555562</v>
      </c>
      <c r="H58" s="69">
        <v>0.56180555555555556</v>
      </c>
      <c r="I58" s="70">
        <v>0.94930555555555562</v>
      </c>
      <c r="K58" s="49">
        <v>0.45902777777777781</v>
      </c>
      <c r="L58" s="50">
        <v>0.8305555555555556</v>
      </c>
      <c r="M58" s="55">
        <v>0.56180555555555556</v>
      </c>
      <c r="N58" s="56">
        <v>0.94930555555555562</v>
      </c>
      <c r="O58" s="69">
        <v>0.56180555555555556</v>
      </c>
      <c r="P58" s="70">
        <v>0.94930555555555562</v>
      </c>
    </row>
    <row r="59" spans="1:16">
      <c r="A59" s="9">
        <v>2668</v>
      </c>
      <c r="B59" s="49">
        <v>0.57291666666666663</v>
      </c>
      <c r="C59" s="50">
        <v>0.9458333333333333</v>
      </c>
      <c r="D59" s="63"/>
      <c r="E59" s="64"/>
      <c r="F59" s="55"/>
      <c r="G59" s="56"/>
      <c r="H59" s="69"/>
      <c r="I59" s="70"/>
      <c r="K59" s="49">
        <v>0.57291666666666663</v>
      </c>
      <c r="L59" s="50">
        <v>0.9458333333333333</v>
      </c>
      <c r="M59" s="55"/>
      <c r="N59" s="56"/>
      <c r="O59" s="69"/>
      <c r="P59" s="70"/>
    </row>
    <row r="60" spans="1:16">
      <c r="A60" s="10"/>
      <c r="B60" s="49"/>
      <c r="C60" s="50"/>
      <c r="D60" s="63"/>
      <c r="E60" s="64"/>
      <c r="F60" s="55"/>
      <c r="G60" s="56"/>
      <c r="H60" s="69"/>
      <c r="I60" s="70"/>
      <c r="K60" s="49"/>
      <c r="L60" s="50"/>
      <c r="M60" s="55"/>
      <c r="N60" s="56"/>
      <c r="O60" s="69"/>
      <c r="P60" s="70"/>
    </row>
    <row r="61" spans="1:16">
      <c r="A61" s="10"/>
      <c r="B61" s="49"/>
      <c r="C61" s="50"/>
      <c r="D61" s="63"/>
      <c r="E61" s="64"/>
      <c r="F61" s="55"/>
      <c r="G61" s="56"/>
      <c r="H61" s="69"/>
      <c r="I61" s="70"/>
      <c r="K61" s="49"/>
      <c r="L61" s="50"/>
      <c r="M61" s="55"/>
      <c r="N61" s="56"/>
      <c r="O61" s="69"/>
      <c r="P61" s="70"/>
    </row>
    <row r="62" spans="1:16">
      <c r="A62" s="10"/>
      <c r="B62" s="49"/>
      <c r="C62" s="50"/>
      <c r="D62" s="63"/>
      <c r="E62" s="64"/>
      <c r="F62" s="55"/>
      <c r="G62" s="56"/>
      <c r="H62" s="69"/>
      <c r="I62" s="70"/>
      <c r="K62" s="49"/>
      <c r="L62" s="50"/>
      <c r="M62" s="55"/>
      <c r="N62" s="56"/>
      <c r="O62" s="69"/>
      <c r="P62" s="70"/>
    </row>
    <row r="63" spans="1:16">
      <c r="A63" s="10"/>
      <c r="B63" s="49"/>
      <c r="C63" s="50"/>
      <c r="D63" s="63"/>
      <c r="E63" s="64"/>
      <c r="F63" s="55"/>
      <c r="G63" s="56"/>
      <c r="H63" s="69"/>
      <c r="I63" s="70"/>
      <c r="K63" s="49"/>
      <c r="L63" s="50"/>
      <c r="M63" s="55"/>
      <c r="N63" s="56"/>
      <c r="O63" s="69"/>
      <c r="P63" s="70"/>
    </row>
    <row r="64" spans="1:16">
      <c r="A64" s="10"/>
      <c r="B64" s="49"/>
      <c r="C64" s="50"/>
      <c r="D64" s="63"/>
      <c r="E64" s="64"/>
      <c r="F64" s="55"/>
      <c r="G64" s="56"/>
      <c r="H64" s="69"/>
      <c r="I64" s="70"/>
      <c r="K64" s="49"/>
      <c r="L64" s="50"/>
      <c r="M64" s="55"/>
      <c r="N64" s="56"/>
      <c r="O64" s="69"/>
      <c r="P64" s="70"/>
    </row>
    <row r="65" spans="1:16">
      <c r="A65" s="10"/>
      <c r="B65" s="49"/>
      <c r="C65" s="50"/>
      <c r="D65" s="63"/>
      <c r="E65" s="64"/>
      <c r="F65" s="55"/>
      <c r="G65" s="56"/>
      <c r="H65" s="69"/>
      <c r="I65" s="70"/>
      <c r="K65" s="49"/>
      <c r="L65" s="50"/>
      <c r="M65" s="55"/>
      <c r="N65" s="56"/>
      <c r="O65" s="69"/>
      <c r="P65" s="70"/>
    </row>
    <row r="66" spans="1:16">
      <c r="A66" s="10"/>
      <c r="B66" s="49"/>
      <c r="C66" s="50"/>
      <c r="D66" s="63"/>
      <c r="E66" s="64"/>
      <c r="F66" s="55"/>
      <c r="G66" s="56"/>
      <c r="H66" s="69"/>
      <c r="I66" s="70"/>
      <c r="K66" s="49"/>
      <c r="L66" s="50"/>
      <c r="M66" s="55"/>
      <c r="N66" s="56"/>
      <c r="O66" s="69"/>
      <c r="P66" s="70"/>
    </row>
    <row r="67" spans="1:16">
      <c r="A67" s="10"/>
      <c r="B67" s="49"/>
      <c r="C67" s="50"/>
      <c r="D67" s="63"/>
      <c r="E67" s="64"/>
      <c r="F67" s="55"/>
      <c r="G67" s="56"/>
      <c r="H67" s="69"/>
      <c r="I67" s="70"/>
      <c r="K67" s="49"/>
      <c r="L67" s="50"/>
      <c r="M67" s="55"/>
      <c r="N67" s="56"/>
      <c r="O67" s="69"/>
      <c r="P67" s="70"/>
    </row>
    <row r="68" spans="1:16">
      <c r="A68" s="10"/>
      <c r="B68" s="49"/>
      <c r="C68" s="50"/>
      <c r="D68" s="63"/>
      <c r="E68" s="64"/>
      <c r="F68" s="55"/>
      <c r="G68" s="56"/>
      <c r="H68" s="69"/>
      <c r="I68" s="70"/>
      <c r="K68" s="49"/>
      <c r="L68" s="50"/>
      <c r="M68" s="55"/>
      <c r="N68" s="56"/>
      <c r="O68" s="69"/>
      <c r="P68" s="70"/>
    </row>
    <row r="69" spans="1:16">
      <c r="A69" s="10"/>
      <c r="B69" s="49"/>
      <c r="C69" s="50"/>
      <c r="D69" s="63"/>
      <c r="E69" s="64"/>
      <c r="F69" s="55"/>
      <c r="G69" s="56"/>
      <c r="H69" s="69"/>
      <c r="I69" s="70"/>
      <c r="K69" s="49"/>
      <c r="L69" s="50"/>
      <c r="M69" s="55"/>
      <c r="N69" s="56"/>
      <c r="O69" s="69"/>
      <c r="P69" s="70"/>
    </row>
    <row r="70" spans="1:16">
      <c r="A70" s="10"/>
      <c r="B70" s="49"/>
      <c r="C70" s="50"/>
      <c r="D70" s="63"/>
      <c r="E70" s="64"/>
      <c r="F70" s="55"/>
      <c r="G70" s="56"/>
      <c r="H70" s="69"/>
      <c r="I70" s="70"/>
      <c r="K70" s="49"/>
      <c r="L70" s="50"/>
      <c r="M70" s="55"/>
      <c r="N70" s="56"/>
      <c r="O70" s="69"/>
      <c r="P70" s="70"/>
    </row>
    <row r="71" spans="1:16">
      <c r="A71" s="10"/>
      <c r="B71" s="49"/>
      <c r="C71" s="50"/>
      <c r="D71" s="63"/>
      <c r="E71" s="64"/>
      <c r="F71" s="55"/>
      <c r="G71" s="56"/>
      <c r="H71" s="69"/>
      <c r="I71" s="70"/>
      <c r="K71" s="49"/>
      <c r="L71" s="50"/>
      <c r="M71" s="55"/>
      <c r="N71" s="56"/>
      <c r="O71" s="69"/>
      <c r="P71" s="70"/>
    </row>
    <row r="72" spans="1:16">
      <c r="A72" s="10"/>
      <c r="B72" s="49"/>
      <c r="C72" s="50"/>
      <c r="D72" s="63"/>
      <c r="E72" s="64"/>
      <c r="F72" s="55"/>
      <c r="G72" s="56"/>
      <c r="H72" s="69"/>
      <c r="I72" s="70"/>
      <c r="K72" s="49"/>
      <c r="L72" s="50"/>
      <c r="M72" s="55"/>
      <c r="N72" s="56"/>
      <c r="O72" s="69"/>
      <c r="P72" s="70"/>
    </row>
    <row r="73" spans="1:16">
      <c r="A73" s="10"/>
      <c r="B73" s="49"/>
      <c r="C73" s="50"/>
      <c r="D73" s="63"/>
      <c r="E73" s="64"/>
      <c r="F73" s="55"/>
      <c r="G73" s="56"/>
      <c r="H73" s="69"/>
      <c r="I73" s="70"/>
      <c r="K73" s="49"/>
      <c r="L73" s="50"/>
      <c r="M73" s="55"/>
      <c r="N73" s="56"/>
      <c r="O73" s="69"/>
      <c r="P73" s="70"/>
    </row>
    <row r="74" spans="1:16">
      <c r="A74" s="10"/>
      <c r="B74" s="49"/>
      <c r="C74" s="50"/>
      <c r="D74" s="63"/>
      <c r="E74" s="64"/>
      <c r="F74" s="55"/>
      <c r="G74" s="56"/>
      <c r="H74" s="69"/>
      <c r="I74" s="70"/>
      <c r="K74" s="49"/>
      <c r="L74" s="50"/>
      <c r="M74" s="55"/>
      <c r="N74" s="56"/>
      <c r="O74" s="69"/>
      <c r="P74" s="70"/>
    </row>
    <row r="75" spans="1:16">
      <c r="A75" s="10"/>
      <c r="B75" s="49"/>
      <c r="C75" s="50"/>
      <c r="D75" s="63"/>
      <c r="E75" s="64"/>
      <c r="F75" s="55"/>
      <c r="G75" s="56"/>
      <c r="H75" s="69"/>
      <c r="I75" s="70"/>
      <c r="K75" s="49"/>
      <c r="L75" s="50"/>
      <c r="M75" s="55"/>
      <c r="N75" s="56"/>
      <c r="O75" s="69"/>
      <c r="P75" s="70"/>
    </row>
    <row r="76" spans="1:16">
      <c r="A76" s="10"/>
      <c r="B76" s="49"/>
      <c r="C76" s="50"/>
      <c r="D76" s="63"/>
      <c r="E76" s="64"/>
      <c r="F76" s="55"/>
      <c r="G76" s="56"/>
      <c r="H76" s="69"/>
      <c r="I76" s="70"/>
      <c r="K76" s="49"/>
      <c r="L76" s="50"/>
      <c r="M76" s="55"/>
      <c r="N76" s="56"/>
      <c r="O76" s="69"/>
      <c r="P76" s="70"/>
    </row>
    <row r="77" spans="1:16">
      <c r="A77" s="10"/>
      <c r="B77" s="49"/>
      <c r="C77" s="50"/>
      <c r="D77" s="63"/>
      <c r="E77" s="64"/>
      <c r="F77" s="55"/>
      <c r="G77" s="56"/>
      <c r="H77" s="69"/>
      <c r="I77" s="70"/>
      <c r="K77" s="49"/>
      <c r="L77" s="50"/>
      <c r="M77" s="55"/>
      <c r="N77" s="56"/>
      <c r="O77" s="69"/>
      <c r="P77" s="70"/>
    </row>
    <row r="78" spans="1:16">
      <c r="A78" s="10"/>
      <c r="B78" s="49"/>
      <c r="C78" s="50"/>
      <c r="D78" s="63"/>
      <c r="E78" s="64"/>
      <c r="F78" s="55"/>
      <c r="G78" s="56"/>
      <c r="H78" s="69"/>
      <c r="I78" s="70"/>
      <c r="K78" s="49"/>
      <c r="L78" s="50"/>
      <c r="M78" s="55"/>
      <c r="N78" s="56"/>
      <c r="O78" s="69"/>
      <c r="P78" s="70"/>
    </row>
    <row r="79" spans="1:16">
      <c r="A79" s="10"/>
      <c r="B79" s="49"/>
      <c r="C79" s="50"/>
      <c r="D79" s="63"/>
      <c r="E79" s="64"/>
      <c r="F79" s="55"/>
      <c r="G79" s="56"/>
      <c r="H79" s="69"/>
      <c r="I79" s="70"/>
      <c r="K79" s="49"/>
      <c r="L79" s="50"/>
      <c r="M79" s="55"/>
      <c r="N79" s="56"/>
      <c r="O79" s="69"/>
      <c r="P79" s="70"/>
    </row>
    <row r="80" spans="1:16">
      <c r="A80" s="10"/>
      <c r="B80" s="49"/>
      <c r="C80" s="50"/>
      <c r="D80" s="63"/>
      <c r="E80" s="64"/>
      <c r="F80" s="55"/>
      <c r="G80" s="56"/>
      <c r="H80" s="69"/>
      <c r="I80" s="70"/>
      <c r="K80" s="49"/>
      <c r="L80" s="50"/>
      <c r="M80" s="55"/>
      <c r="N80" s="56"/>
      <c r="O80" s="69"/>
      <c r="P80" s="70"/>
    </row>
    <row r="81" spans="1:16">
      <c r="A81" s="10"/>
      <c r="B81" s="49"/>
      <c r="C81" s="50"/>
      <c r="D81" s="63"/>
      <c r="E81" s="64"/>
      <c r="F81" s="55"/>
      <c r="G81" s="56"/>
      <c r="H81" s="69"/>
      <c r="I81" s="70"/>
      <c r="K81" s="49"/>
      <c r="L81" s="50"/>
      <c r="M81" s="55"/>
      <c r="N81" s="56"/>
      <c r="O81" s="69"/>
      <c r="P81" s="70"/>
    </row>
    <row r="82" spans="1:16">
      <c r="A82" s="10"/>
      <c r="B82" s="49"/>
      <c r="C82" s="50"/>
      <c r="D82" s="63"/>
      <c r="E82" s="64"/>
      <c r="F82" s="55"/>
      <c r="G82" s="56"/>
      <c r="H82" s="69"/>
      <c r="I82" s="70"/>
      <c r="K82" s="49"/>
      <c r="L82" s="50"/>
      <c r="M82" s="55"/>
      <c r="N82" s="56"/>
      <c r="O82" s="69"/>
      <c r="P82" s="70"/>
    </row>
    <row r="83" spans="1:16">
      <c r="A83" s="10"/>
      <c r="B83" s="49"/>
      <c r="C83" s="50"/>
      <c r="D83" s="63"/>
      <c r="E83" s="64"/>
      <c r="F83" s="55"/>
      <c r="G83" s="56"/>
      <c r="H83" s="69"/>
      <c r="I83" s="70"/>
      <c r="K83" s="49"/>
      <c r="L83" s="50"/>
      <c r="M83" s="55"/>
      <c r="N83" s="56"/>
      <c r="O83" s="69"/>
      <c r="P83" s="70"/>
    </row>
    <row r="84" spans="1:16">
      <c r="A84" s="10"/>
      <c r="B84" s="49"/>
      <c r="C84" s="50"/>
      <c r="D84" s="63"/>
      <c r="E84" s="64"/>
      <c r="F84" s="55"/>
      <c r="G84" s="56"/>
      <c r="H84" s="69"/>
      <c r="I84" s="70"/>
      <c r="K84" s="49"/>
      <c r="L84" s="50"/>
      <c r="M84" s="55"/>
      <c r="N84" s="56"/>
      <c r="O84" s="69"/>
      <c r="P84" s="70"/>
    </row>
    <row r="85" spans="1:16">
      <c r="A85" s="10"/>
      <c r="B85" s="49"/>
      <c r="C85" s="50"/>
      <c r="D85" s="63"/>
      <c r="E85" s="64"/>
      <c r="F85" s="55"/>
      <c r="G85" s="56"/>
      <c r="H85" s="69"/>
      <c r="I85" s="70"/>
      <c r="K85" s="49"/>
      <c r="L85" s="50"/>
      <c r="M85" s="55"/>
      <c r="N85" s="56"/>
      <c r="O85" s="69"/>
      <c r="P85" s="70"/>
    </row>
    <row r="86" spans="1:16">
      <c r="A86" s="10"/>
      <c r="B86" s="49"/>
      <c r="C86" s="50"/>
      <c r="D86" s="63"/>
      <c r="E86" s="64"/>
      <c r="F86" s="55"/>
      <c r="G86" s="56"/>
      <c r="H86" s="69"/>
      <c r="I86" s="70"/>
      <c r="K86" s="49"/>
      <c r="L86" s="50"/>
      <c r="M86" s="55"/>
      <c r="N86" s="56"/>
      <c r="O86" s="69"/>
      <c r="P86" s="70"/>
    </row>
    <row r="87" spans="1:16">
      <c r="A87" s="10"/>
      <c r="B87" s="49"/>
      <c r="C87" s="50"/>
      <c r="D87" s="63"/>
      <c r="E87" s="64"/>
      <c r="F87" s="55"/>
      <c r="G87" s="56"/>
      <c r="H87" s="69"/>
      <c r="I87" s="70"/>
      <c r="K87" s="49"/>
      <c r="L87" s="50"/>
      <c r="M87" s="55"/>
      <c r="N87" s="56"/>
      <c r="O87" s="69"/>
      <c r="P87" s="70"/>
    </row>
    <row r="88" spans="1:16">
      <c r="A88" s="10"/>
      <c r="B88" s="49"/>
      <c r="C88" s="50"/>
      <c r="D88" s="63"/>
      <c r="E88" s="64"/>
      <c r="F88" s="55"/>
      <c r="G88" s="56"/>
      <c r="H88" s="69"/>
      <c r="I88" s="70"/>
      <c r="K88" s="49"/>
      <c r="L88" s="50"/>
      <c r="M88" s="55"/>
      <c r="N88" s="56"/>
      <c r="O88" s="69"/>
      <c r="P88" s="70"/>
    </row>
    <row r="89" spans="1:16">
      <c r="A89" s="10"/>
      <c r="B89" s="49"/>
      <c r="C89" s="50"/>
      <c r="D89" s="63"/>
      <c r="E89" s="64"/>
      <c r="F89" s="55"/>
      <c r="G89" s="56"/>
      <c r="H89" s="69"/>
      <c r="I89" s="70"/>
      <c r="K89" s="49"/>
      <c r="L89" s="50"/>
      <c r="M89" s="55"/>
      <c r="N89" s="56"/>
      <c r="O89" s="69"/>
      <c r="P89" s="70"/>
    </row>
    <row r="90" spans="1:16">
      <c r="A90" s="10"/>
      <c r="B90" s="49"/>
      <c r="C90" s="50"/>
      <c r="D90" s="63"/>
      <c r="E90" s="64"/>
      <c r="F90" s="55"/>
      <c r="G90" s="56"/>
      <c r="H90" s="69"/>
      <c r="I90" s="70"/>
      <c r="K90" s="49"/>
      <c r="L90" s="50"/>
      <c r="M90" s="55"/>
      <c r="N90" s="56"/>
      <c r="O90" s="69"/>
      <c r="P90" s="70"/>
    </row>
    <row r="91" spans="1:16">
      <c r="A91" s="10"/>
      <c r="B91" s="49"/>
      <c r="C91" s="50"/>
      <c r="D91" s="63"/>
      <c r="E91" s="64"/>
      <c r="F91" s="55"/>
      <c r="G91" s="56"/>
      <c r="H91" s="69"/>
      <c r="I91" s="70"/>
      <c r="K91" s="49"/>
      <c r="L91" s="50"/>
      <c r="M91" s="55"/>
      <c r="N91" s="56"/>
      <c r="O91" s="69"/>
      <c r="P91" s="70"/>
    </row>
    <row r="92" spans="1:16">
      <c r="A92" s="10"/>
      <c r="B92" s="49"/>
      <c r="C92" s="50"/>
      <c r="D92" s="63"/>
      <c r="E92" s="64"/>
      <c r="F92" s="55"/>
      <c r="G92" s="56"/>
      <c r="H92" s="69"/>
      <c r="I92" s="70"/>
      <c r="K92" s="49"/>
      <c r="L92" s="50"/>
      <c r="M92" s="55"/>
      <c r="N92" s="56"/>
      <c r="O92" s="69"/>
      <c r="P92" s="70"/>
    </row>
    <row r="93" spans="1:16">
      <c r="A93" s="10"/>
      <c r="B93" s="49"/>
      <c r="C93" s="50"/>
      <c r="D93" s="63"/>
      <c r="E93" s="64"/>
      <c r="F93" s="55"/>
      <c r="G93" s="56"/>
      <c r="H93" s="69"/>
      <c r="I93" s="70"/>
      <c r="K93" s="49"/>
      <c r="L93" s="50"/>
      <c r="M93" s="55"/>
      <c r="N93" s="56"/>
      <c r="O93" s="69"/>
      <c r="P93" s="70"/>
    </row>
    <row r="94" spans="1:16">
      <c r="A94" s="10"/>
      <c r="B94" s="49"/>
      <c r="C94" s="50"/>
      <c r="D94" s="63"/>
      <c r="E94" s="64"/>
      <c r="F94" s="55"/>
      <c r="G94" s="56"/>
      <c r="H94" s="69"/>
      <c r="I94" s="70"/>
      <c r="K94" s="49"/>
      <c r="L94" s="50"/>
      <c r="M94" s="55"/>
      <c r="N94" s="56"/>
      <c r="O94" s="69"/>
      <c r="P94" s="70"/>
    </row>
    <row r="95" spans="1:16">
      <c r="A95" s="10"/>
      <c r="B95" s="49"/>
      <c r="C95" s="50"/>
      <c r="D95" s="63"/>
      <c r="E95" s="64"/>
      <c r="F95" s="55"/>
      <c r="G95" s="56"/>
      <c r="H95" s="69"/>
      <c r="I95" s="70"/>
      <c r="K95" s="49"/>
      <c r="L95" s="50"/>
      <c r="M95" s="55"/>
      <c r="N95" s="56"/>
      <c r="O95" s="69"/>
      <c r="P95" s="70"/>
    </row>
    <row r="96" spans="1:16">
      <c r="A96" s="10"/>
      <c r="B96" s="49"/>
      <c r="C96" s="50"/>
      <c r="D96" s="63"/>
      <c r="E96" s="64"/>
      <c r="F96" s="55"/>
      <c r="G96" s="56"/>
      <c r="H96" s="69"/>
      <c r="I96" s="70"/>
      <c r="K96" s="49"/>
      <c r="L96" s="50"/>
      <c r="M96" s="55"/>
      <c r="N96" s="56"/>
      <c r="O96" s="69"/>
      <c r="P96" s="70"/>
    </row>
    <row r="97" spans="1:16">
      <c r="A97" s="10"/>
      <c r="B97" s="49"/>
      <c r="C97" s="50"/>
      <c r="D97" s="63"/>
      <c r="E97" s="64"/>
      <c r="F97" s="55"/>
      <c r="G97" s="56"/>
      <c r="H97" s="69"/>
      <c r="I97" s="70"/>
      <c r="K97" s="49"/>
      <c r="L97" s="50"/>
      <c r="M97" s="55"/>
      <c r="N97" s="56"/>
      <c r="O97" s="69"/>
      <c r="P97" s="70"/>
    </row>
    <row r="98" spans="1:16">
      <c r="A98" s="10"/>
      <c r="B98" s="49"/>
      <c r="C98" s="50"/>
      <c r="D98" s="63"/>
      <c r="E98" s="64"/>
      <c r="F98" s="55"/>
      <c r="G98" s="56"/>
      <c r="H98" s="69"/>
      <c r="I98" s="70"/>
      <c r="K98" s="49"/>
      <c r="L98" s="50"/>
      <c r="M98" s="55"/>
      <c r="N98" s="56"/>
      <c r="O98" s="69"/>
      <c r="P98" s="70"/>
    </row>
    <row r="99" spans="1:16">
      <c r="A99" s="10"/>
      <c r="B99" s="49"/>
      <c r="C99" s="50"/>
      <c r="D99" s="63"/>
      <c r="E99" s="64"/>
      <c r="F99" s="55"/>
      <c r="G99" s="56"/>
      <c r="H99" s="69"/>
      <c r="I99" s="70"/>
      <c r="K99" s="49"/>
      <c r="L99" s="50"/>
      <c r="M99" s="55"/>
      <c r="N99" s="56"/>
      <c r="O99" s="69"/>
      <c r="P99" s="70"/>
    </row>
    <row r="100" spans="1:16">
      <c r="A100" s="10"/>
      <c r="B100" s="49"/>
      <c r="C100" s="50"/>
      <c r="D100" s="63"/>
      <c r="E100" s="64"/>
      <c r="F100" s="55"/>
      <c r="G100" s="56"/>
      <c r="H100" s="69"/>
      <c r="I100" s="70"/>
      <c r="K100" s="49"/>
      <c r="L100" s="50"/>
      <c r="M100" s="55"/>
      <c r="N100" s="56"/>
      <c r="O100" s="69"/>
      <c r="P100" s="70"/>
    </row>
    <row r="101" spans="1:16">
      <c r="A101" s="10"/>
      <c r="B101" s="49"/>
      <c r="C101" s="50"/>
      <c r="D101" s="63"/>
      <c r="E101" s="64"/>
      <c r="F101" s="55"/>
      <c r="G101" s="56"/>
      <c r="H101" s="69"/>
      <c r="I101" s="70"/>
      <c r="K101" s="49"/>
      <c r="L101" s="50"/>
      <c r="M101" s="55"/>
      <c r="N101" s="56"/>
      <c r="O101" s="69"/>
      <c r="P101" s="70"/>
    </row>
    <row r="102" spans="1:16">
      <c r="A102" s="10"/>
      <c r="B102" s="49"/>
      <c r="C102" s="50"/>
      <c r="D102" s="63"/>
      <c r="E102" s="64"/>
      <c r="F102" s="55"/>
      <c r="G102" s="56"/>
      <c r="H102" s="69"/>
      <c r="I102" s="70"/>
      <c r="K102" s="49"/>
      <c r="L102" s="50"/>
      <c r="M102" s="55"/>
      <c r="N102" s="56"/>
      <c r="O102" s="69"/>
      <c r="P102" s="70"/>
    </row>
    <row r="103" spans="1:16">
      <c r="A103" s="10"/>
      <c r="B103" s="49"/>
      <c r="C103" s="50"/>
      <c r="D103" s="63"/>
      <c r="E103" s="64"/>
      <c r="F103" s="55"/>
      <c r="G103" s="56"/>
      <c r="H103" s="69"/>
      <c r="I103" s="70"/>
      <c r="K103" s="49"/>
      <c r="L103" s="50"/>
      <c r="M103" s="55"/>
      <c r="N103" s="56"/>
      <c r="O103" s="69"/>
      <c r="P103" s="70"/>
    </row>
    <row r="104" spans="1:16">
      <c r="A104" s="10"/>
      <c r="B104" s="49"/>
      <c r="C104" s="50"/>
      <c r="D104" s="63"/>
      <c r="E104" s="64"/>
      <c r="F104" s="55"/>
      <c r="G104" s="56"/>
      <c r="H104" s="69"/>
      <c r="I104" s="70"/>
      <c r="K104" s="49"/>
      <c r="L104" s="50"/>
      <c r="M104" s="55"/>
      <c r="N104" s="56"/>
      <c r="O104" s="69"/>
      <c r="P104" s="70"/>
    </row>
    <row r="105" spans="1:16">
      <c r="A105" s="10"/>
      <c r="B105" s="49"/>
      <c r="C105" s="50"/>
      <c r="D105" s="63"/>
      <c r="E105" s="64"/>
      <c r="F105" s="55"/>
      <c r="G105" s="56"/>
      <c r="H105" s="69"/>
      <c r="I105" s="70"/>
      <c r="K105" s="49"/>
      <c r="L105" s="50"/>
      <c r="M105" s="55"/>
      <c r="N105" s="56"/>
      <c r="O105" s="69"/>
      <c r="P105" s="70"/>
    </row>
    <row r="106" spans="1:16">
      <c r="A106" s="10"/>
      <c r="B106" s="49"/>
      <c r="C106" s="50"/>
      <c r="D106" s="63"/>
      <c r="E106" s="64"/>
      <c r="F106" s="55"/>
      <c r="G106" s="56"/>
      <c r="H106" s="69"/>
      <c r="I106" s="70"/>
      <c r="K106" s="49"/>
      <c r="L106" s="50"/>
      <c r="M106" s="55"/>
      <c r="N106" s="56"/>
      <c r="O106" s="69"/>
      <c r="P106" s="70"/>
    </row>
    <row r="107" spans="1:16">
      <c r="A107" s="10"/>
      <c r="B107" s="49"/>
      <c r="C107" s="50"/>
      <c r="D107" s="63"/>
      <c r="E107" s="64"/>
      <c r="F107" s="55"/>
      <c r="G107" s="56"/>
      <c r="H107" s="69"/>
      <c r="I107" s="70"/>
      <c r="K107" s="49"/>
      <c r="L107" s="50"/>
      <c r="M107" s="55"/>
      <c r="N107" s="56"/>
      <c r="O107" s="69"/>
      <c r="P107" s="70"/>
    </row>
    <row r="108" spans="1:16">
      <c r="A108" s="10"/>
      <c r="B108" s="49"/>
      <c r="C108" s="50"/>
      <c r="D108" s="63"/>
      <c r="E108" s="64"/>
      <c r="F108" s="55"/>
      <c r="G108" s="56"/>
      <c r="H108" s="69"/>
      <c r="I108" s="70"/>
      <c r="K108" s="49"/>
      <c r="L108" s="50"/>
      <c r="M108" s="55"/>
      <c r="N108" s="56"/>
      <c r="O108" s="69"/>
      <c r="P108" s="70"/>
    </row>
    <row r="109" spans="1:16">
      <c r="A109" s="10"/>
      <c r="B109" s="49"/>
      <c r="C109" s="50"/>
      <c r="D109" s="63"/>
      <c r="E109" s="64"/>
      <c r="F109" s="55"/>
      <c r="G109" s="56"/>
      <c r="H109" s="69"/>
      <c r="I109" s="70"/>
      <c r="K109" s="49"/>
      <c r="L109" s="50"/>
      <c r="M109" s="55"/>
      <c r="N109" s="56"/>
      <c r="O109" s="69"/>
      <c r="P109" s="70"/>
    </row>
    <row r="110" spans="1:16">
      <c r="A110" s="10"/>
      <c r="B110" s="49"/>
      <c r="C110" s="50"/>
      <c r="D110" s="63"/>
      <c r="E110" s="64"/>
      <c r="F110" s="55"/>
      <c r="G110" s="56"/>
      <c r="H110" s="69"/>
      <c r="I110" s="70"/>
      <c r="K110" s="49"/>
      <c r="L110" s="50"/>
      <c r="M110" s="55"/>
      <c r="N110" s="56"/>
      <c r="O110" s="69"/>
      <c r="P110" s="70"/>
    </row>
    <row r="111" spans="1:16">
      <c r="A111" s="10"/>
      <c r="B111" s="49"/>
      <c r="C111" s="50"/>
      <c r="D111" s="63"/>
      <c r="E111" s="64"/>
      <c r="F111" s="55"/>
      <c r="G111" s="56"/>
      <c r="H111" s="69"/>
      <c r="I111" s="70"/>
      <c r="K111" s="49"/>
      <c r="L111" s="50"/>
      <c r="M111" s="55"/>
      <c r="N111" s="56"/>
      <c r="O111" s="69"/>
      <c r="P111" s="70"/>
    </row>
    <row r="112" spans="1:16">
      <c r="A112" s="10"/>
      <c r="B112" s="49"/>
      <c r="C112" s="50"/>
      <c r="D112" s="63"/>
      <c r="E112" s="64"/>
      <c r="F112" s="55"/>
      <c r="G112" s="56"/>
      <c r="H112" s="69"/>
      <c r="I112" s="70"/>
      <c r="K112" s="49"/>
      <c r="L112" s="50"/>
      <c r="M112" s="55"/>
      <c r="N112" s="56"/>
      <c r="O112" s="69"/>
      <c r="P112" s="70"/>
    </row>
    <row r="113" spans="1:16">
      <c r="A113" s="10"/>
      <c r="B113" s="49"/>
      <c r="C113" s="50"/>
      <c r="D113" s="63"/>
      <c r="E113" s="64"/>
      <c r="F113" s="55"/>
      <c r="G113" s="56"/>
      <c r="H113" s="69"/>
      <c r="I113" s="70"/>
      <c r="K113" s="49"/>
      <c r="L113" s="50"/>
      <c r="M113" s="55"/>
      <c r="N113" s="56"/>
      <c r="O113" s="69"/>
      <c r="P113" s="70"/>
    </row>
    <row r="114" spans="1:16">
      <c r="A114" s="10"/>
      <c r="B114" s="49"/>
      <c r="C114" s="50"/>
      <c r="D114" s="63"/>
      <c r="E114" s="64"/>
      <c r="F114" s="55"/>
      <c r="G114" s="56"/>
      <c r="H114" s="69"/>
      <c r="I114" s="70"/>
      <c r="K114" s="49"/>
      <c r="L114" s="50"/>
      <c r="M114" s="55"/>
      <c r="N114" s="56"/>
      <c r="O114" s="69"/>
      <c r="P114" s="70"/>
    </row>
    <row r="115" spans="1:16">
      <c r="A115" s="10"/>
      <c r="B115" s="49"/>
      <c r="C115" s="50"/>
      <c r="D115" s="63"/>
      <c r="E115" s="64"/>
      <c r="F115" s="55"/>
      <c r="G115" s="56"/>
      <c r="H115" s="69"/>
      <c r="I115" s="70"/>
      <c r="K115" s="49"/>
      <c r="L115" s="50"/>
      <c r="M115" s="55"/>
      <c r="N115" s="56"/>
      <c r="O115" s="69"/>
      <c r="P115" s="70"/>
    </row>
    <row r="116" spans="1:16">
      <c r="A116" s="10"/>
      <c r="B116" s="49"/>
      <c r="C116" s="50"/>
      <c r="D116" s="63"/>
      <c r="E116" s="64"/>
      <c r="F116" s="55"/>
      <c r="G116" s="56"/>
      <c r="H116" s="69"/>
      <c r="I116" s="70"/>
      <c r="K116" s="49"/>
      <c r="L116" s="50"/>
      <c r="M116" s="55"/>
      <c r="N116" s="56"/>
      <c r="O116" s="69"/>
      <c r="P116" s="70"/>
    </row>
    <row r="117" spans="1:16">
      <c r="A117" s="10"/>
      <c r="B117" s="49"/>
      <c r="C117" s="50"/>
      <c r="D117" s="63"/>
      <c r="E117" s="64"/>
      <c r="F117" s="55"/>
      <c r="G117" s="56"/>
      <c r="H117" s="69"/>
      <c r="I117" s="70"/>
      <c r="K117" s="49"/>
      <c r="L117" s="50"/>
      <c r="M117" s="55"/>
      <c r="N117" s="56"/>
      <c r="O117" s="69"/>
      <c r="P117" s="70"/>
    </row>
    <row r="118" spans="1:16">
      <c r="A118" s="10"/>
      <c r="B118" s="49"/>
      <c r="C118" s="50"/>
      <c r="D118" s="63"/>
      <c r="E118" s="64"/>
      <c r="F118" s="55"/>
      <c r="G118" s="56"/>
      <c r="H118" s="69"/>
      <c r="I118" s="70"/>
      <c r="K118" s="49"/>
      <c r="L118" s="50"/>
      <c r="M118" s="55"/>
      <c r="N118" s="56"/>
      <c r="O118" s="69"/>
      <c r="P118" s="70"/>
    </row>
    <row r="119" spans="1:16">
      <c r="A119" s="10"/>
      <c r="B119" s="49"/>
      <c r="C119" s="50"/>
      <c r="D119" s="63"/>
      <c r="E119" s="64"/>
      <c r="F119" s="55"/>
      <c r="G119" s="56"/>
      <c r="H119" s="69"/>
      <c r="I119" s="70"/>
      <c r="K119" s="49"/>
      <c r="L119" s="50"/>
      <c r="M119" s="55"/>
      <c r="N119" s="56"/>
      <c r="O119" s="69"/>
      <c r="P119" s="70"/>
    </row>
    <row r="120" spans="1:16">
      <c r="A120" s="10"/>
      <c r="B120" s="49"/>
      <c r="C120" s="50"/>
      <c r="D120" s="63"/>
      <c r="E120" s="64"/>
      <c r="F120" s="55"/>
      <c r="G120" s="56"/>
      <c r="H120" s="69"/>
      <c r="I120" s="70"/>
      <c r="K120" s="49"/>
      <c r="L120" s="50"/>
      <c r="M120" s="55"/>
      <c r="N120" s="56"/>
      <c r="O120" s="69"/>
      <c r="P120" s="70"/>
    </row>
    <row r="121" spans="1:16">
      <c r="A121" s="10"/>
      <c r="B121" s="49"/>
      <c r="C121" s="50"/>
      <c r="D121" s="63"/>
      <c r="E121" s="64"/>
      <c r="F121" s="55"/>
      <c r="G121" s="56"/>
      <c r="H121" s="69"/>
      <c r="I121" s="70"/>
      <c r="K121" s="49"/>
      <c r="L121" s="50"/>
      <c r="M121" s="55"/>
      <c r="N121" s="56"/>
      <c r="O121" s="69"/>
      <c r="P121" s="70"/>
    </row>
    <row r="122" spans="1:16">
      <c r="A122" s="10"/>
      <c r="B122" s="49"/>
      <c r="C122" s="50"/>
      <c r="D122" s="63"/>
      <c r="E122" s="64"/>
      <c r="F122" s="55"/>
      <c r="G122" s="56"/>
      <c r="H122" s="69"/>
      <c r="I122" s="70"/>
      <c r="K122" s="49"/>
      <c r="L122" s="50"/>
      <c r="M122" s="55"/>
      <c r="N122" s="56"/>
      <c r="O122" s="69"/>
      <c r="P122" s="70"/>
    </row>
    <row r="123" spans="1:16">
      <c r="A123" s="10"/>
      <c r="B123" s="49"/>
      <c r="C123" s="50"/>
      <c r="D123" s="63"/>
      <c r="E123" s="64"/>
      <c r="F123" s="55"/>
      <c r="G123" s="56"/>
      <c r="H123" s="69"/>
      <c r="I123" s="70"/>
      <c r="K123" s="49"/>
      <c r="L123" s="50"/>
      <c r="M123" s="55"/>
      <c r="N123" s="56"/>
      <c r="O123" s="69"/>
      <c r="P123" s="70"/>
    </row>
    <row r="124" spans="1:16">
      <c r="A124" s="10"/>
      <c r="B124" s="49"/>
      <c r="C124" s="50"/>
      <c r="D124" s="63"/>
      <c r="E124" s="64"/>
      <c r="F124" s="55"/>
      <c r="G124" s="56"/>
      <c r="H124" s="69"/>
      <c r="I124" s="70"/>
      <c r="K124" s="49"/>
      <c r="L124" s="50"/>
      <c r="M124" s="55"/>
      <c r="N124" s="56"/>
      <c r="O124" s="69"/>
      <c r="P124" s="70"/>
    </row>
    <row r="125" spans="1:16">
      <c r="A125" s="10"/>
      <c r="B125" s="49"/>
      <c r="C125" s="50"/>
      <c r="D125" s="63"/>
      <c r="E125" s="64"/>
      <c r="F125" s="55"/>
      <c r="G125" s="56"/>
      <c r="H125" s="69"/>
      <c r="I125" s="70"/>
      <c r="K125" s="49"/>
      <c r="L125" s="50"/>
      <c r="M125" s="55"/>
      <c r="N125" s="56"/>
      <c r="O125" s="69"/>
      <c r="P125" s="70"/>
    </row>
    <row r="126" spans="1:16">
      <c r="A126" s="10"/>
      <c r="B126" s="49"/>
      <c r="C126" s="50"/>
      <c r="D126" s="63"/>
      <c r="E126" s="64"/>
      <c r="F126" s="55"/>
      <c r="G126" s="56"/>
      <c r="H126" s="69"/>
      <c r="I126" s="70"/>
      <c r="K126" s="49"/>
      <c r="L126" s="50"/>
      <c r="M126" s="55"/>
      <c r="N126" s="56"/>
      <c r="O126" s="69"/>
      <c r="P126" s="70"/>
    </row>
    <row r="127" spans="1:16">
      <c r="A127" s="10"/>
      <c r="B127" s="49"/>
      <c r="C127" s="50"/>
      <c r="D127" s="63"/>
      <c r="E127" s="64"/>
      <c r="F127" s="55"/>
      <c r="G127" s="56"/>
      <c r="H127" s="69"/>
      <c r="I127" s="70"/>
      <c r="K127" s="49"/>
      <c r="L127" s="50"/>
      <c r="M127" s="55"/>
      <c r="N127" s="56"/>
      <c r="O127" s="69"/>
      <c r="P127" s="70"/>
    </row>
    <row r="128" spans="1:16">
      <c r="A128" s="10"/>
      <c r="B128" s="49"/>
      <c r="C128" s="50"/>
      <c r="D128" s="63"/>
      <c r="E128" s="64"/>
      <c r="F128" s="55"/>
      <c r="G128" s="56"/>
      <c r="H128" s="69"/>
      <c r="I128" s="70"/>
      <c r="K128" s="49"/>
      <c r="L128" s="50"/>
      <c r="M128" s="55"/>
      <c r="N128" s="56"/>
      <c r="O128" s="69"/>
      <c r="P128" s="70"/>
    </row>
    <row r="129" spans="1:16">
      <c r="A129" s="10"/>
      <c r="B129" s="49"/>
      <c r="C129" s="50"/>
      <c r="D129" s="63"/>
      <c r="E129" s="64"/>
      <c r="F129" s="55"/>
      <c r="G129" s="56"/>
      <c r="H129" s="69"/>
      <c r="I129" s="70"/>
      <c r="K129" s="49"/>
      <c r="L129" s="50"/>
      <c r="M129" s="55"/>
      <c r="N129" s="56"/>
      <c r="O129" s="69"/>
      <c r="P129" s="70"/>
    </row>
    <row r="130" spans="1:16">
      <c r="A130" s="10"/>
      <c r="B130" s="49"/>
      <c r="C130" s="50"/>
      <c r="D130" s="63"/>
      <c r="E130" s="64"/>
      <c r="F130" s="55"/>
      <c r="G130" s="56"/>
      <c r="H130" s="69"/>
      <c r="I130" s="70"/>
      <c r="K130" s="49"/>
      <c r="L130" s="50"/>
      <c r="M130" s="55"/>
      <c r="N130" s="56"/>
      <c r="O130" s="69"/>
      <c r="P130" s="70"/>
    </row>
    <row r="131" spans="1:16">
      <c r="A131" s="10"/>
      <c r="B131" s="49"/>
      <c r="C131" s="50"/>
      <c r="D131" s="63"/>
      <c r="E131" s="64"/>
      <c r="F131" s="55"/>
      <c r="G131" s="56"/>
      <c r="H131" s="69"/>
      <c r="I131" s="70"/>
      <c r="K131" s="49"/>
      <c r="L131" s="50"/>
      <c r="M131" s="55"/>
      <c r="N131" s="56"/>
      <c r="O131" s="69"/>
      <c r="P131" s="70"/>
    </row>
    <row r="132" spans="1:16">
      <c r="A132" s="10"/>
      <c r="B132" s="49"/>
      <c r="C132" s="50"/>
      <c r="D132" s="63"/>
      <c r="E132" s="64"/>
      <c r="F132" s="55"/>
      <c r="G132" s="56"/>
      <c r="H132" s="69"/>
      <c r="I132" s="70"/>
      <c r="K132" s="49"/>
      <c r="L132" s="50"/>
      <c r="M132" s="55"/>
      <c r="N132" s="56"/>
      <c r="O132" s="69"/>
      <c r="P132" s="70"/>
    </row>
    <row r="133" spans="1:16">
      <c r="A133" s="10"/>
      <c r="B133" s="49"/>
      <c r="C133" s="50"/>
      <c r="D133" s="63"/>
      <c r="E133" s="64"/>
      <c r="F133" s="55"/>
      <c r="G133" s="56"/>
      <c r="H133" s="69"/>
      <c r="I133" s="70"/>
      <c r="K133" s="49"/>
      <c r="L133" s="50"/>
      <c r="M133" s="55"/>
      <c r="N133" s="56"/>
      <c r="O133" s="69"/>
      <c r="P133" s="70"/>
    </row>
    <row r="134" spans="1:16">
      <c r="A134" s="10"/>
      <c r="B134" s="49"/>
      <c r="C134" s="50"/>
      <c r="D134" s="63"/>
      <c r="E134" s="64"/>
      <c r="F134" s="55"/>
      <c r="G134" s="56"/>
      <c r="H134" s="69"/>
      <c r="I134" s="70"/>
      <c r="K134" s="49"/>
      <c r="L134" s="50"/>
      <c r="M134" s="55"/>
      <c r="N134" s="56"/>
      <c r="O134" s="69"/>
      <c r="P134" s="70"/>
    </row>
    <row r="135" spans="1:16">
      <c r="A135" s="10"/>
      <c r="B135" s="49"/>
      <c r="C135" s="50"/>
      <c r="D135" s="63"/>
      <c r="E135" s="64"/>
      <c r="F135" s="55"/>
      <c r="G135" s="56"/>
      <c r="H135" s="69"/>
      <c r="I135" s="70"/>
      <c r="K135" s="49"/>
      <c r="L135" s="50"/>
      <c r="M135" s="55"/>
      <c r="N135" s="56"/>
      <c r="O135" s="69"/>
      <c r="P135" s="70"/>
    </row>
    <row r="136" spans="1:16">
      <c r="A136" s="10"/>
      <c r="B136" s="49"/>
      <c r="C136" s="50"/>
      <c r="D136" s="63"/>
      <c r="E136" s="64"/>
      <c r="F136" s="55"/>
      <c r="G136" s="56"/>
      <c r="H136" s="69"/>
      <c r="I136" s="70"/>
      <c r="K136" s="49"/>
      <c r="L136" s="50"/>
      <c r="M136" s="55"/>
      <c r="N136" s="56"/>
      <c r="O136" s="69"/>
      <c r="P136" s="70"/>
    </row>
    <row r="137" spans="1:16">
      <c r="A137" s="10"/>
      <c r="B137" s="49"/>
      <c r="C137" s="50"/>
      <c r="D137" s="63"/>
      <c r="E137" s="64"/>
      <c r="F137" s="55"/>
      <c r="G137" s="56"/>
      <c r="H137" s="69"/>
      <c r="I137" s="70"/>
      <c r="K137" s="49"/>
      <c r="L137" s="50"/>
      <c r="M137" s="55"/>
      <c r="N137" s="56"/>
      <c r="O137" s="69"/>
      <c r="P137" s="70"/>
    </row>
    <row r="138" spans="1:16">
      <c r="A138" s="10"/>
      <c r="B138" s="49"/>
      <c r="C138" s="50"/>
      <c r="D138" s="63"/>
      <c r="E138" s="64"/>
      <c r="F138" s="55"/>
      <c r="G138" s="56"/>
      <c r="H138" s="69"/>
      <c r="I138" s="70"/>
      <c r="K138" s="49"/>
      <c r="L138" s="50"/>
      <c r="M138" s="55"/>
      <c r="N138" s="56"/>
      <c r="O138" s="69"/>
      <c r="P138" s="70"/>
    </row>
    <row r="139" spans="1:16">
      <c r="A139" s="10"/>
      <c r="B139" s="49"/>
      <c r="C139" s="50"/>
      <c r="D139" s="63"/>
      <c r="E139" s="64"/>
      <c r="F139" s="55"/>
      <c r="G139" s="56"/>
      <c r="H139" s="69"/>
      <c r="I139" s="70"/>
      <c r="K139" s="49"/>
      <c r="L139" s="50"/>
      <c r="M139" s="55"/>
      <c r="N139" s="56"/>
      <c r="O139" s="69"/>
      <c r="P139" s="70"/>
    </row>
    <row r="140" spans="1:16">
      <c r="A140" s="10"/>
      <c r="B140" s="49"/>
      <c r="C140" s="50"/>
      <c r="D140" s="63"/>
      <c r="E140" s="64"/>
      <c r="F140" s="55"/>
      <c r="G140" s="56"/>
      <c r="H140" s="69"/>
      <c r="I140" s="70"/>
      <c r="K140" s="49"/>
      <c r="L140" s="50"/>
      <c r="M140" s="55"/>
      <c r="N140" s="56"/>
      <c r="O140" s="69"/>
      <c r="P140" s="70"/>
    </row>
    <row r="141" spans="1:16">
      <c r="A141" s="10"/>
      <c r="B141" s="49"/>
      <c r="C141" s="50"/>
      <c r="D141" s="63"/>
      <c r="E141" s="64"/>
      <c r="F141" s="55"/>
      <c r="G141" s="56"/>
      <c r="H141" s="69"/>
      <c r="I141" s="70"/>
      <c r="K141" s="49"/>
      <c r="L141" s="50"/>
      <c r="M141" s="55"/>
      <c r="N141" s="56"/>
      <c r="O141" s="69"/>
      <c r="P141" s="70"/>
    </row>
    <row r="142" spans="1:16">
      <c r="A142" s="10"/>
      <c r="B142" s="49"/>
      <c r="C142" s="50"/>
      <c r="D142" s="63"/>
      <c r="E142" s="64"/>
      <c r="F142" s="55"/>
      <c r="G142" s="56"/>
      <c r="H142" s="69"/>
      <c r="I142" s="70"/>
      <c r="K142" s="49"/>
      <c r="L142" s="50"/>
      <c r="M142" s="55"/>
      <c r="N142" s="56"/>
      <c r="O142" s="69"/>
      <c r="P142" s="70"/>
    </row>
    <row r="143" spans="1:16">
      <c r="A143" s="10"/>
      <c r="B143" s="49"/>
      <c r="C143" s="50"/>
      <c r="D143" s="63"/>
      <c r="E143" s="64"/>
      <c r="F143" s="55"/>
      <c r="G143" s="56"/>
      <c r="H143" s="69"/>
      <c r="I143" s="70"/>
      <c r="K143" s="49"/>
      <c r="L143" s="50"/>
      <c r="M143" s="55"/>
      <c r="N143" s="56"/>
      <c r="O143" s="69"/>
      <c r="P143" s="70"/>
    </row>
    <row r="144" spans="1:16">
      <c r="A144" s="10"/>
      <c r="B144" s="49"/>
      <c r="C144" s="50"/>
      <c r="D144" s="63"/>
      <c r="E144" s="64"/>
      <c r="F144" s="55"/>
      <c r="G144" s="56"/>
      <c r="H144" s="69"/>
      <c r="I144" s="70"/>
      <c r="K144" s="49"/>
      <c r="L144" s="50"/>
      <c r="M144" s="55"/>
      <c r="N144" s="56"/>
      <c r="O144" s="69"/>
      <c r="P144" s="70"/>
    </row>
    <row r="145" spans="1:16">
      <c r="A145" s="10"/>
      <c r="B145" s="49"/>
      <c r="C145" s="50"/>
      <c r="D145" s="63"/>
      <c r="E145" s="64"/>
      <c r="F145" s="55"/>
      <c r="G145" s="56"/>
      <c r="H145" s="69"/>
      <c r="I145" s="70"/>
      <c r="K145" s="49"/>
      <c r="L145" s="50"/>
      <c r="M145" s="55"/>
      <c r="N145" s="56"/>
      <c r="O145" s="69"/>
      <c r="P145" s="70"/>
    </row>
    <row r="146" spans="1:16">
      <c r="A146" s="10"/>
      <c r="B146" s="49"/>
      <c r="C146" s="50"/>
      <c r="D146" s="63"/>
      <c r="E146" s="64"/>
      <c r="F146" s="55"/>
      <c r="G146" s="56"/>
      <c r="H146" s="69"/>
      <c r="I146" s="70"/>
      <c r="K146" s="49"/>
      <c r="L146" s="50"/>
      <c r="M146" s="55"/>
      <c r="N146" s="56"/>
      <c r="O146" s="69"/>
      <c r="P146" s="70"/>
    </row>
    <row r="147" spans="1:16">
      <c r="A147" s="10"/>
      <c r="B147" s="49"/>
      <c r="C147" s="50"/>
      <c r="D147" s="63"/>
      <c r="E147" s="64"/>
      <c r="F147" s="55"/>
      <c r="G147" s="56"/>
      <c r="H147" s="69"/>
      <c r="I147" s="70"/>
      <c r="K147" s="49"/>
      <c r="L147" s="50"/>
      <c r="M147" s="55"/>
      <c r="N147" s="56"/>
      <c r="O147" s="69"/>
      <c r="P147" s="70"/>
    </row>
    <row r="148" spans="1:16">
      <c r="A148" s="10"/>
      <c r="B148" s="49"/>
      <c r="C148" s="50"/>
      <c r="D148" s="63"/>
      <c r="E148" s="64"/>
      <c r="F148" s="55"/>
      <c r="G148" s="56"/>
      <c r="H148" s="69"/>
      <c r="I148" s="70"/>
      <c r="K148" s="49"/>
      <c r="L148" s="50"/>
      <c r="M148" s="55"/>
      <c r="N148" s="56"/>
      <c r="O148" s="69"/>
      <c r="P148" s="70"/>
    </row>
    <row r="149" spans="1:16">
      <c r="A149" s="10"/>
      <c r="B149" s="49"/>
      <c r="C149" s="50"/>
      <c r="D149" s="63"/>
      <c r="E149" s="64"/>
      <c r="F149" s="55"/>
      <c r="G149" s="56"/>
      <c r="H149" s="69"/>
      <c r="I149" s="70"/>
      <c r="K149" s="49"/>
      <c r="L149" s="50"/>
      <c r="M149" s="55"/>
      <c r="N149" s="56"/>
      <c r="O149" s="69"/>
      <c r="P149" s="70"/>
    </row>
    <row r="150" spans="1:16">
      <c r="A150" s="10"/>
      <c r="B150" s="49"/>
      <c r="C150" s="50"/>
      <c r="D150" s="63"/>
      <c r="E150" s="64"/>
      <c r="F150" s="55"/>
      <c r="G150" s="56"/>
      <c r="H150" s="69"/>
      <c r="I150" s="70"/>
      <c r="K150" s="49"/>
      <c r="L150" s="50"/>
      <c r="M150" s="55"/>
      <c r="N150" s="56"/>
      <c r="O150" s="69"/>
      <c r="P150" s="70"/>
    </row>
    <row r="151" spans="1:16">
      <c r="A151" s="10"/>
      <c r="B151" s="49"/>
      <c r="C151" s="50"/>
      <c r="D151" s="63"/>
      <c r="E151" s="64"/>
      <c r="F151" s="55"/>
      <c r="G151" s="56"/>
      <c r="H151" s="69"/>
      <c r="I151" s="70"/>
      <c r="K151" s="49"/>
      <c r="L151" s="50"/>
      <c r="M151" s="55"/>
      <c r="N151" s="56"/>
      <c r="O151" s="69"/>
      <c r="P151" s="70"/>
    </row>
    <row r="152" spans="1:16">
      <c r="A152" s="10"/>
      <c r="B152" s="49"/>
      <c r="C152" s="50"/>
      <c r="D152" s="63"/>
      <c r="E152" s="64"/>
      <c r="F152" s="55"/>
      <c r="G152" s="56"/>
      <c r="H152" s="69"/>
      <c r="I152" s="70"/>
      <c r="K152" s="49"/>
      <c r="L152" s="50"/>
      <c r="M152" s="55"/>
      <c r="N152" s="56"/>
      <c r="O152" s="69"/>
      <c r="P152" s="70"/>
    </row>
    <row r="153" spans="1:16">
      <c r="A153" s="10"/>
      <c r="B153" s="49"/>
      <c r="C153" s="50"/>
      <c r="D153" s="63"/>
      <c r="E153" s="64"/>
      <c r="F153" s="55"/>
      <c r="G153" s="56"/>
      <c r="H153" s="69"/>
      <c r="I153" s="70"/>
      <c r="K153" s="49"/>
      <c r="L153" s="50"/>
      <c r="M153" s="55"/>
      <c r="N153" s="56"/>
      <c r="O153" s="69"/>
      <c r="P153" s="70"/>
    </row>
    <row r="154" spans="1:16">
      <c r="A154" s="10"/>
      <c r="B154" s="49"/>
      <c r="C154" s="50"/>
      <c r="D154" s="63"/>
      <c r="E154" s="64"/>
      <c r="F154" s="55"/>
      <c r="G154" s="56"/>
      <c r="H154" s="69"/>
      <c r="I154" s="70"/>
      <c r="K154" s="49"/>
      <c r="L154" s="50"/>
      <c r="M154" s="55"/>
      <c r="N154" s="56"/>
      <c r="O154" s="69"/>
      <c r="P154" s="70"/>
    </row>
    <row r="155" spans="1:16">
      <c r="A155" s="10"/>
      <c r="B155" s="49"/>
      <c r="C155" s="50"/>
      <c r="D155" s="63"/>
      <c r="E155" s="64"/>
      <c r="F155" s="55"/>
      <c r="G155" s="56"/>
      <c r="H155" s="69"/>
      <c r="I155" s="70"/>
      <c r="K155" s="49"/>
      <c r="L155" s="50"/>
      <c r="M155" s="55"/>
      <c r="N155" s="56"/>
      <c r="O155" s="69"/>
      <c r="P155" s="70"/>
    </row>
    <row r="156" spans="1:16">
      <c r="A156" s="10"/>
      <c r="B156" s="49"/>
      <c r="C156" s="50"/>
      <c r="D156" s="63"/>
      <c r="E156" s="64"/>
      <c r="F156" s="55"/>
      <c r="G156" s="56"/>
      <c r="H156" s="69"/>
      <c r="I156" s="70"/>
      <c r="K156" s="49"/>
      <c r="L156" s="50"/>
      <c r="M156" s="55"/>
      <c r="N156" s="56"/>
      <c r="O156" s="69"/>
      <c r="P156" s="70"/>
    </row>
    <row r="157" spans="1:16">
      <c r="A157" s="10"/>
      <c r="B157" s="49"/>
      <c r="C157" s="50"/>
      <c r="D157" s="63"/>
      <c r="E157" s="64"/>
      <c r="F157" s="55"/>
      <c r="G157" s="56"/>
      <c r="H157" s="69"/>
      <c r="I157" s="70"/>
      <c r="K157" s="49"/>
      <c r="L157" s="50"/>
      <c r="M157" s="55"/>
      <c r="N157" s="56"/>
      <c r="O157" s="69"/>
      <c r="P157" s="70"/>
    </row>
    <row r="158" spans="1:16">
      <c r="A158" s="10"/>
      <c r="B158" s="49"/>
      <c r="C158" s="50"/>
      <c r="D158" s="63"/>
      <c r="E158" s="64"/>
      <c r="F158" s="55"/>
      <c r="G158" s="56"/>
      <c r="H158" s="69"/>
      <c r="I158" s="70"/>
      <c r="K158" s="49"/>
      <c r="L158" s="50"/>
      <c r="M158" s="55"/>
      <c r="N158" s="56"/>
      <c r="O158" s="69"/>
      <c r="P158" s="70"/>
    </row>
    <row r="159" spans="1:16">
      <c r="A159" s="10"/>
      <c r="B159" s="49"/>
      <c r="C159" s="50"/>
      <c r="D159" s="63"/>
      <c r="E159" s="64"/>
      <c r="F159" s="55"/>
      <c r="G159" s="56"/>
      <c r="H159" s="69"/>
      <c r="I159" s="70"/>
      <c r="K159" s="49"/>
      <c r="L159" s="50"/>
      <c r="M159" s="55"/>
      <c r="N159" s="56"/>
      <c r="O159" s="69"/>
      <c r="P159" s="70"/>
    </row>
    <row r="160" spans="1:16">
      <c r="A160" s="10"/>
      <c r="B160" s="49"/>
      <c r="C160" s="50"/>
      <c r="D160" s="63"/>
      <c r="E160" s="64"/>
      <c r="F160" s="55"/>
      <c r="G160" s="56"/>
      <c r="H160" s="69"/>
      <c r="I160" s="70"/>
      <c r="K160" s="49"/>
      <c r="L160" s="50"/>
      <c r="M160" s="55"/>
      <c r="N160" s="56"/>
      <c r="O160" s="69"/>
      <c r="P160" s="70"/>
    </row>
    <row r="161" spans="1:16">
      <c r="A161" s="10"/>
      <c r="B161" s="49"/>
      <c r="C161" s="50"/>
      <c r="D161" s="63"/>
      <c r="E161" s="64"/>
      <c r="F161" s="55"/>
      <c r="G161" s="56"/>
      <c r="H161" s="69"/>
      <c r="I161" s="70"/>
      <c r="K161" s="49"/>
      <c r="L161" s="50"/>
      <c r="M161" s="55"/>
      <c r="N161" s="56"/>
      <c r="O161" s="69"/>
      <c r="P161" s="70"/>
    </row>
    <row r="162" spans="1:16">
      <c r="A162" s="10"/>
      <c r="B162" s="49"/>
      <c r="C162" s="50"/>
      <c r="D162" s="63"/>
      <c r="E162" s="64"/>
      <c r="F162" s="55"/>
      <c r="G162" s="56"/>
      <c r="H162" s="69"/>
      <c r="I162" s="70"/>
      <c r="K162" s="49"/>
      <c r="L162" s="50"/>
      <c r="M162" s="55"/>
      <c r="N162" s="56"/>
      <c r="O162" s="69"/>
      <c r="P162" s="70"/>
    </row>
    <row r="163" spans="1:16">
      <c r="A163" s="10"/>
      <c r="B163" s="49"/>
      <c r="C163" s="50"/>
      <c r="D163" s="63"/>
      <c r="E163" s="64"/>
      <c r="F163" s="55"/>
      <c r="G163" s="56"/>
      <c r="H163" s="69"/>
      <c r="I163" s="70"/>
      <c r="K163" s="49"/>
      <c r="L163" s="50"/>
      <c r="M163" s="55"/>
      <c r="N163" s="56"/>
      <c r="O163" s="69"/>
      <c r="P163" s="70"/>
    </row>
    <row r="164" spans="1:16">
      <c r="A164" s="10"/>
      <c r="B164" s="49"/>
      <c r="C164" s="50"/>
      <c r="D164" s="63"/>
      <c r="E164" s="64"/>
      <c r="F164" s="55"/>
      <c r="G164" s="56"/>
      <c r="H164" s="69"/>
      <c r="I164" s="70"/>
      <c r="K164" s="49"/>
      <c r="L164" s="50"/>
      <c r="M164" s="55"/>
      <c r="N164" s="56"/>
      <c r="O164" s="69"/>
      <c r="P164" s="70"/>
    </row>
    <row r="165" spans="1:16">
      <c r="A165" s="10"/>
      <c r="B165" s="49"/>
      <c r="C165" s="50"/>
      <c r="D165" s="63"/>
      <c r="E165" s="64"/>
      <c r="F165" s="55"/>
      <c r="G165" s="56"/>
      <c r="H165" s="69"/>
      <c r="I165" s="70"/>
      <c r="K165" s="49"/>
      <c r="L165" s="50"/>
      <c r="M165" s="55"/>
      <c r="N165" s="56"/>
      <c r="O165" s="69"/>
      <c r="P165" s="70"/>
    </row>
    <row r="166" spans="1:16">
      <c r="A166" s="10"/>
      <c r="B166" s="49"/>
      <c r="C166" s="50"/>
      <c r="D166" s="63"/>
      <c r="E166" s="64"/>
      <c r="F166" s="55"/>
      <c r="G166" s="56"/>
      <c r="H166" s="69"/>
      <c r="I166" s="70"/>
      <c r="K166" s="49"/>
      <c r="L166" s="50"/>
      <c r="M166" s="55"/>
      <c r="N166" s="56"/>
      <c r="O166" s="69"/>
      <c r="P166" s="70"/>
    </row>
    <row r="167" spans="1:16">
      <c r="A167" s="10"/>
      <c r="B167" s="49"/>
      <c r="C167" s="50"/>
      <c r="D167" s="63"/>
      <c r="E167" s="64"/>
      <c r="F167" s="55"/>
      <c r="G167" s="56"/>
      <c r="H167" s="69"/>
      <c r="I167" s="70"/>
      <c r="K167" s="49"/>
      <c r="L167" s="50"/>
      <c r="M167" s="55"/>
      <c r="N167" s="56"/>
      <c r="O167" s="69"/>
      <c r="P167" s="70"/>
    </row>
    <row r="168" spans="1:16">
      <c r="A168" s="10"/>
      <c r="B168" s="49"/>
      <c r="C168" s="50"/>
      <c r="D168" s="63"/>
      <c r="E168" s="64"/>
      <c r="F168" s="55"/>
      <c r="G168" s="56"/>
      <c r="H168" s="69"/>
      <c r="I168" s="70"/>
      <c r="K168" s="49"/>
      <c r="L168" s="50"/>
      <c r="M168" s="55"/>
      <c r="N168" s="56"/>
      <c r="O168" s="69"/>
      <c r="P168" s="70"/>
    </row>
    <row r="169" spans="1:16">
      <c r="A169" s="10"/>
      <c r="B169" s="49"/>
      <c r="C169" s="50"/>
      <c r="D169" s="63"/>
      <c r="E169" s="64"/>
      <c r="F169" s="55"/>
      <c r="G169" s="56"/>
      <c r="H169" s="69"/>
      <c r="I169" s="70"/>
      <c r="K169" s="49"/>
      <c r="L169" s="50"/>
      <c r="M169" s="55"/>
      <c r="N169" s="56"/>
      <c r="O169" s="69"/>
      <c r="P169" s="70"/>
    </row>
    <row r="170" spans="1:16">
      <c r="A170" s="10"/>
      <c r="B170" s="49"/>
      <c r="C170" s="50"/>
      <c r="D170" s="63"/>
      <c r="E170" s="64"/>
      <c r="F170" s="55"/>
      <c r="G170" s="56"/>
      <c r="H170" s="69"/>
      <c r="I170" s="70"/>
      <c r="K170" s="49"/>
      <c r="L170" s="50"/>
      <c r="M170" s="55"/>
      <c r="N170" s="56"/>
      <c r="O170" s="69"/>
      <c r="P170" s="70"/>
    </row>
    <row r="171" spans="1:16">
      <c r="A171" s="10"/>
      <c r="B171" s="49"/>
      <c r="C171" s="50"/>
      <c r="D171" s="63"/>
      <c r="E171" s="64"/>
      <c r="F171" s="55"/>
      <c r="G171" s="56"/>
      <c r="H171" s="69"/>
      <c r="I171" s="70"/>
      <c r="K171" s="49"/>
      <c r="L171" s="50"/>
      <c r="M171" s="55"/>
      <c r="N171" s="56"/>
      <c r="O171" s="69"/>
      <c r="P171" s="70"/>
    </row>
    <row r="172" spans="1:16">
      <c r="A172" s="10"/>
      <c r="B172" s="49"/>
      <c r="C172" s="50"/>
      <c r="D172" s="63"/>
      <c r="E172" s="64"/>
      <c r="F172" s="55"/>
      <c r="G172" s="56"/>
      <c r="H172" s="69"/>
      <c r="I172" s="70"/>
      <c r="K172" s="49"/>
      <c r="L172" s="50"/>
      <c r="M172" s="55"/>
      <c r="N172" s="56"/>
      <c r="O172" s="69"/>
      <c r="P172" s="70"/>
    </row>
    <row r="173" spans="1:16">
      <c r="A173" s="10"/>
      <c r="B173" s="49"/>
      <c r="C173" s="50"/>
      <c r="D173" s="63"/>
      <c r="E173" s="64"/>
      <c r="F173" s="55"/>
      <c r="G173" s="56"/>
      <c r="H173" s="69"/>
      <c r="I173" s="70"/>
      <c r="K173" s="49"/>
      <c r="L173" s="50"/>
      <c r="M173" s="55"/>
      <c r="N173" s="56"/>
      <c r="O173" s="69"/>
      <c r="P173" s="70"/>
    </row>
    <row r="174" spans="1:16">
      <c r="A174" s="10"/>
      <c r="B174" s="49"/>
      <c r="C174" s="50"/>
      <c r="D174" s="63"/>
      <c r="E174" s="64"/>
      <c r="F174" s="55"/>
      <c r="G174" s="56"/>
      <c r="H174" s="69"/>
      <c r="I174" s="70"/>
      <c r="K174" s="49"/>
      <c r="L174" s="50"/>
      <c r="M174" s="55"/>
      <c r="N174" s="56"/>
      <c r="O174" s="69"/>
      <c r="P174" s="70"/>
    </row>
    <row r="175" spans="1:16">
      <c r="A175" s="10"/>
      <c r="B175" s="49"/>
      <c r="C175" s="50"/>
      <c r="D175" s="63"/>
      <c r="E175" s="64"/>
      <c r="F175" s="55"/>
      <c r="G175" s="56"/>
      <c r="H175" s="69"/>
      <c r="I175" s="70"/>
      <c r="K175" s="49"/>
      <c r="L175" s="50"/>
      <c r="M175" s="55"/>
      <c r="N175" s="56"/>
      <c r="O175" s="69"/>
      <c r="P175" s="70"/>
    </row>
    <row r="176" spans="1:16">
      <c r="A176" s="10"/>
      <c r="B176" s="49"/>
      <c r="C176" s="50"/>
      <c r="D176" s="63"/>
      <c r="E176" s="64"/>
      <c r="F176" s="55"/>
      <c r="G176" s="56"/>
      <c r="H176" s="69"/>
      <c r="I176" s="70"/>
      <c r="K176" s="49"/>
      <c r="L176" s="50"/>
      <c r="M176" s="55"/>
      <c r="N176" s="56"/>
      <c r="O176" s="69"/>
      <c r="P176" s="70"/>
    </row>
    <row r="177" spans="1:16">
      <c r="A177" s="10"/>
      <c r="B177" s="49"/>
      <c r="C177" s="50"/>
      <c r="D177" s="63"/>
      <c r="E177" s="64"/>
      <c r="F177" s="55"/>
      <c r="G177" s="56"/>
      <c r="H177" s="69"/>
      <c r="I177" s="70"/>
      <c r="K177" s="49"/>
      <c r="L177" s="50"/>
      <c r="M177" s="55"/>
      <c r="N177" s="56"/>
      <c r="O177" s="69"/>
      <c r="P177" s="70"/>
    </row>
    <row r="178" spans="1:16">
      <c r="A178" s="10"/>
      <c r="B178" s="49"/>
      <c r="C178" s="50"/>
      <c r="D178" s="63"/>
      <c r="E178" s="64"/>
      <c r="F178" s="55"/>
      <c r="G178" s="56"/>
      <c r="H178" s="69"/>
      <c r="I178" s="70"/>
      <c r="K178" s="49"/>
      <c r="L178" s="50"/>
      <c r="M178" s="55"/>
      <c r="N178" s="56"/>
      <c r="O178" s="69"/>
      <c r="P178" s="70"/>
    </row>
    <row r="179" spans="1:16">
      <c r="A179" s="10"/>
      <c r="B179" s="49"/>
      <c r="C179" s="50"/>
      <c r="D179" s="63"/>
      <c r="E179" s="64"/>
      <c r="F179" s="55"/>
      <c r="G179" s="56"/>
      <c r="H179" s="69"/>
      <c r="I179" s="70"/>
      <c r="K179" s="49"/>
      <c r="L179" s="50"/>
      <c r="M179" s="55"/>
      <c r="N179" s="56"/>
      <c r="O179" s="69"/>
      <c r="P179" s="70"/>
    </row>
    <row r="180" spans="1:16">
      <c r="A180" s="10"/>
      <c r="B180" s="49"/>
      <c r="C180" s="50"/>
      <c r="D180" s="63"/>
      <c r="E180" s="64"/>
      <c r="F180" s="55"/>
      <c r="G180" s="56"/>
      <c r="H180" s="69"/>
      <c r="I180" s="70"/>
      <c r="K180" s="49"/>
      <c r="L180" s="50"/>
      <c r="M180" s="55"/>
      <c r="N180" s="56"/>
      <c r="O180" s="69"/>
      <c r="P180" s="70"/>
    </row>
    <row r="181" spans="1:16">
      <c r="A181" s="10"/>
      <c r="B181" s="49"/>
      <c r="C181" s="50"/>
      <c r="D181" s="63"/>
      <c r="E181" s="64"/>
      <c r="F181" s="55"/>
      <c r="G181" s="56"/>
      <c r="H181" s="69"/>
      <c r="I181" s="70"/>
      <c r="K181" s="49"/>
      <c r="L181" s="50"/>
      <c r="M181" s="55"/>
      <c r="N181" s="56"/>
      <c r="O181" s="69"/>
      <c r="P181" s="70"/>
    </row>
    <row r="182" spans="1:16">
      <c r="A182" s="10"/>
      <c r="B182" s="49"/>
      <c r="C182" s="50"/>
      <c r="D182" s="63"/>
      <c r="E182" s="64"/>
      <c r="F182" s="55"/>
      <c r="G182" s="56"/>
      <c r="H182" s="69"/>
      <c r="I182" s="70"/>
      <c r="K182" s="49"/>
      <c r="L182" s="50"/>
      <c r="M182" s="55"/>
      <c r="N182" s="56"/>
      <c r="O182" s="69"/>
      <c r="P182" s="70"/>
    </row>
    <row r="183" spans="1:16">
      <c r="A183" s="10"/>
      <c r="B183" s="49"/>
      <c r="C183" s="50"/>
      <c r="D183" s="63"/>
      <c r="E183" s="64"/>
      <c r="F183" s="55"/>
      <c r="G183" s="56"/>
      <c r="H183" s="69"/>
      <c r="I183" s="70"/>
      <c r="K183" s="49"/>
      <c r="L183" s="50"/>
      <c r="M183" s="55"/>
      <c r="N183" s="56"/>
      <c r="O183" s="69"/>
      <c r="P183" s="70"/>
    </row>
    <row r="184" spans="1:16">
      <c r="A184" s="10"/>
      <c r="B184" s="49"/>
      <c r="C184" s="50"/>
      <c r="D184" s="63"/>
      <c r="E184" s="64"/>
      <c r="F184" s="55"/>
      <c r="G184" s="56"/>
      <c r="H184" s="69"/>
      <c r="I184" s="70"/>
      <c r="K184" s="49"/>
      <c r="L184" s="50"/>
      <c r="M184" s="55"/>
      <c r="N184" s="56"/>
      <c r="O184" s="69"/>
      <c r="P184" s="70"/>
    </row>
    <row r="185" spans="1:16">
      <c r="A185" s="10"/>
      <c r="B185" s="49"/>
      <c r="C185" s="50"/>
      <c r="D185" s="63"/>
      <c r="E185" s="64"/>
      <c r="F185" s="55"/>
      <c r="G185" s="56"/>
      <c r="H185" s="69"/>
      <c r="I185" s="70"/>
      <c r="K185" s="49"/>
      <c r="L185" s="50"/>
      <c r="M185" s="55"/>
      <c r="N185" s="56"/>
      <c r="O185" s="69"/>
      <c r="P185" s="70"/>
    </row>
    <row r="186" spans="1:16">
      <c r="A186" s="10"/>
      <c r="B186" s="49"/>
      <c r="C186" s="50"/>
      <c r="D186" s="63"/>
      <c r="E186" s="64"/>
      <c r="F186" s="55"/>
      <c r="G186" s="56"/>
      <c r="H186" s="69"/>
      <c r="I186" s="70"/>
      <c r="K186" s="49"/>
      <c r="L186" s="50"/>
      <c r="M186" s="55"/>
      <c r="N186" s="56"/>
      <c r="O186" s="69"/>
      <c r="P186" s="70"/>
    </row>
    <row r="187" spans="1:16">
      <c r="A187" s="10"/>
      <c r="B187" s="49"/>
      <c r="C187" s="50"/>
      <c r="D187" s="63"/>
      <c r="E187" s="64"/>
      <c r="F187" s="55"/>
      <c r="G187" s="56"/>
      <c r="H187" s="69"/>
      <c r="I187" s="70"/>
      <c r="K187" s="49"/>
      <c r="L187" s="50"/>
      <c r="M187" s="55"/>
      <c r="N187" s="56"/>
      <c r="O187" s="69"/>
      <c r="P187" s="70"/>
    </row>
    <row r="188" spans="1:16">
      <c r="A188" s="10"/>
      <c r="B188" s="49"/>
      <c r="C188" s="50"/>
      <c r="D188" s="63"/>
      <c r="E188" s="64"/>
      <c r="F188" s="55"/>
      <c r="G188" s="56"/>
      <c r="H188" s="69"/>
      <c r="I188" s="70"/>
      <c r="K188" s="49"/>
      <c r="L188" s="50"/>
      <c r="M188" s="55"/>
      <c r="N188" s="56"/>
      <c r="O188" s="69"/>
      <c r="P188" s="70"/>
    </row>
    <row r="189" spans="1:16">
      <c r="A189" s="10"/>
      <c r="B189" s="49"/>
      <c r="C189" s="50"/>
      <c r="D189" s="63"/>
      <c r="E189" s="64"/>
      <c r="F189" s="55"/>
      <c r="G189" s="56"/>
      <c r="H189" s="69"/>
      <c r="I189" s="70"/>
      <c r="K189" s="49"/>
      <c r="L189" s="50"/>
      <c r="M189" s="55"/>
      <c r="N189" s="56"/>
      <c r="O189" s="69"/>
      <c r="P189" s="70"/>
    </row>
    <row r="190" spans="1:16">
      <c r="A190" s="10"/>
      <c r="B190" s="49"/>
      <c r="C190" s="50"/>
      <c r="D190" s="63"/>
      <c r="E190" s="64"/>
      <c r="F190" s="55"/>
      <c r="G190" s="56"/>
      <c r="H190" s="69"/>
      <c r="I190" s="70"/>
      <c r="K190" s="49"/>
      <c r="L190" s="50"/>
      <c r="M190" s="55"/>
      <c r="N190" s="56"/>
      <c r="O190" s="69"/>
      <c r="P190" s="70"/>
    </row>
    <row r="191" spans="1:16">
      <c r="A191" s="10"/>
      <c r="B191" s="49"/>
      <c r="C191" s="50"/>
      <c r="D191" s="63"/>
      <c r="E191" s="64"/>
      <c r="F191" s="55"/>
      <c r="G191" s="56"/>
      <c r="H191" s="69"/>
      <c r="I191" s="70"/>
      <c r="K191" s="49"/>
      <c r="L191" s="50"/>
      <c r="M191" s="55"/>
      <c r="N191" s="56"/>
      <c r="O191" s="69"/>
      <c r="P191" s="70"/>
    </row>
    <row r="192" spans="1:16">
      <c r="A192" s="10"/>
      <c r="B192" s="49"/>
      <c r="C192" s="50"/>
      <c r="D192" s="63"/>
      <c r="E192" s="64"/>
      <c r="F192" s="55"/>
      <c r="G192" s="56"/>
      <c r="H192" s="69"/>
      <c r="I192" s="70"/>
      <c r="K192" s="49"/>
      <c r="L192" s="50"/>
      <c r="M192" s="55"/>
      <c r="N192" s="56"/>
      <c r="O192" s="69"/>
      <c r="P192" s="70"/>
    </row>
    <row r="193" spans="1:16">
      <c r="A193" s="10"/>
      <c r="B193" s="49"/>
      <c r="C193" s="50"/>
      <c r="D193" s="63"/>
      <c r="E193" s="64"/>
      <c r="F193" s="55"/>
      <c r="G193" s="56"/>
      <c r="H193" s="69"/>
      <c r="I193" s="70"/>
      <c r="K193" s="49"/>
      <c r="L193" s="50"/>
      <c r="M193" s="55"/>
      <c r="N193" s="56"/>
      <c r="O193" s="69"/>
      <c r="P193" s="70"/>
    </row>
    <row r="194" spans="1:16">
      <c r="A194" s="10"/>
      <c r="B194" s="49"/>
      <c r="C194" s="50"/>
      <c r="D194" s="63"/>
      <c r="E194" s="64"/>
      <c r="F194" s="55"/>
      <c r="G194" s="56"/>
      <c r="H194" s="69"/>
      <c r="I194" s="70"/>
      <c r="K194" s="49"/>
      <c r="L194" s="50"/>
      <c r="M194" s="55"/>
      <c r="N194" s="56"/>
      <c r="O194" s="69"/>
      <c r="P194" s="70"/>
    </row>
    <row r="195" spans="1:16">
      <c r="A195" s="10"/>
      <c r="B195" s="49"/>
      <c r="C195" s="50"/>
      <c r="D195" s="63"/>
      <c r="E195" s="64"/>
      <c r="F195" s="55"/>
      <c r="G195" s="56"/>
      <c r="H195" s="69"/>
      <c r="I195" s="70"/>
      <c r="K195" s="49"/>
      <c r="L195" s="50"/>
      <c r="M195" s="55"/>
      <c r="N195" s="56"/>
      <c r="O195" s="69"/>
      <c r="P195" s="70"/>
    </row>
    <row r="196" spans="1:16">
      <c r="A196" s="10"/>
      <c r="B196" s="49"/>
      <c r="C196" s="50"/>
      <c r="D196" s="63"/>
      <c r="E196" s="64"/>
      <c r="F196" s="55"/>
      <c r="G196" s="56"/>
      <c r="H196" s="69"/>
      <c r="I196" s="70"/>
      <c r="K196" s="49"/>
      <c r="L196" s="50"/>
      <c r="M196" s="55"/>
      <c r="N196" s="56"/>
      <c r="O196" s="69"/>
      <c r="P196" s="70"/>
    </row>
    <row r="197" spans="1:16">
      <c r="A197" s="10"/>
      <c r="B197" s="49"/>
      <c r="C197" s="50"/>
      <c r="D197" s="63"/>
      <c r="E197" s="64"/>
      <c r="F197" s="55"/>
      <c r="G197" s="56"/>
      <c r="H197" s="69"/>
      <c r="I197" s="70"/>
      <c r="K197" s="49"/>
      <c r="L197" s="50"/>
      <c r="M197" s="55"/>
      <c r="N197" s="56"/>
      <c r="O197" s="69"/>
      <c r="P197" s="70"/>
    </row>
    <row r="198" spans="1:16">
      <c r="A198" s="10"/>
      <c r="B198" s="49"/>
      <c r="C198" s="50"/>
      <c r="D198" s="63"/>
      <c r="E198" s="64"/>
      <c r="F198" s="55"/>
      <c r="G198" s="56"/>
      <c r="H198" s="69"/>
      <c r="I198" s="70"/>
      <c r="K198" s="49"/>
      <c r="L198" s="50"/>
      <c r="M198" s="55"/>
      <c r="N198" s="56"/>
      <c r="O198" s="69"/>
      <c r="P198" s="70"/>
    </row>
    <row r="199" spans="1:16">
      <c r="A199" s="10"/>
      <c r="B199" s="49"/>
      <c r="C199" s="50"/>
      <c r="D199" s="63"/>
      <c r="E199" s="64"/>
      <c r="F199" s="55"/>
      <c r="G199" s="56"/>
      <c r="H199" s="69"/>
      <c r="I199" s="70"/>
      <c r="K199" s="49"/>
      <c r="L199" s="50"/>
      <c r="M199" s="55"/>
      <c r="N199" s="56"/>
      <c r="O199" s="69"/>
      <c r="P199" s="70"/>
    </row>
    <row r="200" spans="1:16">
      <c r="A200" s="10"/>
      <c r="B200" s="49"/>
      <c r="C200" s="50"/>
      <c r="D200" s="63"/>
      <c r="E200" s="64"/>
      <c r="F200" s="55"/>
      <c r="G200" s="56"/>
      <c r="H200" s="69"/>
      <c r="I200" s="70"/>
      <c r="K200" s="49"/>
      <c r="L200" s="50"/>
      <c r="M200" s="55"/>
      <c r="N200" s="56"/>
      <c r="O200" s="69"/>
      <c r="P200" s="70"/>
    </row>
    <row r="201" spans="1:16">
      <c r="A201" s="10"/>
      <c r="B201" s="49"/>
      <c r="C201" s="50"/>
      <c r="D201" s="63"/>
      <c r="E201" s="64"/>
      <c r="F201" s="55"/>
      <c r="G201" s="56"/>
      <c r="H201" s="69"/>
      <c r="I201" s="70"/>
      <c r="K201" s="49"/>
      <c r="L201" s="50"/>
      <c r="M201" s="55"/>
      <c r="N201" s="56"/>
      <c r="O201" s="69"/>
      <c r="P201" s="70"/>
    </row>
    <row r="202" spans="1:16">
      <c r="A202" s="10"/>
      <c r="B202" s="49"/>
      <c r="C202" s="50"/>
      <c r="D202" s="63"/>
      <c r="E202" s="64"/>
      <c r="F202" s="55"/>
      <c r="G202" s="56"/>
      <c r="H202" s="69"/>
      <c r="I202" s="70"/>
      <c r="K202" s="49"/>
      <c r="L202" s="50"/>
      <c r="M202" s="55"/>
      <c r="N202" s="56"/>
      <c r="O202" s="69"/>
      <c r="P202" s="70"/>
    </row>
    <row r="203" spans="1:16">
      <c r="A203" s="10"/>
      <c r="B203" s="49"/>
      <c r="C203" s="50"/>
      <c r="D203" s="63"/>
      <c r="E203" s="64"/>
      <c r="F203" s="55"/>
      <c r="G203" s="56"/>
      <c r="H203" s="69"/>
      <c r="I203" s="70"/>
      <c r="K203" s="49"/>
      <c r="L203" s="50"/>
      <c r="M203" s="55"/>
      <c r="N203" s="56"/>
      <c r="O203" s="69"/>
      <c r="P203" s="70"/>
    </row>
    <row r="204" spans="1:16">
      <c r="A204" s="10"/>
      <c r="B204" s="49"/>
      <c r="C204" s="50"/>
      <c r="D204" s="63"/>
      <c r="E204" s="64"/>
      <c r="F204" s="55"/>
      <c r="G204" s="56"/>
      <c r="H204" s="69"/>
      <c r="I204" s="70"/>
      <c r="K204" s="49"/>
      <c r="L204" s="50"/>
      <c r="M204" s="55"/>
      <c r="N204" s="56"/>
      <c r="O204" s="69"/>
      <c r="P204" s="70"/>
    </row>
    <row r="205" spans="1:16">
      <c r="A205" s="10"/>
      <c r="B205" s="49"/>
      <c r="C205" s="50"/>
      <c r="D205" s="63"/>
      <c r="E205" s="64"/>
      <c r="F205" s="55"/>
      <c r="G205" s="56"/>
      <c r="H205" s="69"/>
      <c r="I205" s="70"/>
      <c r="K205" s="49"/>
      <c r="L205" s="50"/>
      <c r="M205" s="55"/>
      <c r="N205" s="56"/>
      <c r="O205" s="69"/>
      <c r="P205" s="70"/>
    </row>
    <row r="206" spans="1:16">
      <c r="A206" s="10"/>
      <c r="B206" s="49"/>
      <c r="C206" s="50"/>
      <c r="D206" s="63"/>
      <c r="E206" s="64"/>
      <c r="F206" s="55"/>
      <c r="G206" s="56"/>
      <c r="H206" s="69"/>
      <c r="I206" s="70"/>
      <c r="K206" s="49"/>
      <c r="L206" s="50"/>
      <c r="M206" s="55"/>
      <c r="N206" s="56"/>
      <c r="O206" s="69"/>
      <c r="P206" s="70"/>
    </row>
    <row r="207" spans="1:16">
      <c r="A207" s="10"/>
      <c r="B207" s="49"/>
      <c r="C207" s="50"/>
      <c r="D207" s="63"/>
      <c r="E207" s="64"/>
      <c r="F207" s="55"/>
      <c r="G207" s="56"/>
      <c r="H207" s="69"/>
      <c r="I207" s="70"/>
      <c r="K207" s="49"/>
      <c r="L207" s="50"/>
      <c r="M207" s="55"/>
      <c r="N207" s="56"/>
      <c r="O207" s="69"/>
      <c r="P207" s="70"/>
    </row>
    <row r="208" spans="1:16">
      <c r="A208" s="10"/>
      <c r="B208" s="49"/>
      <c r="C208" s="50"/>
      <c r="D208" s="63"/>
      <c r="E208" s="64"/>
      <c r="F208" s="55"/>
      <c r="G208" s="56"/>
      <c r="H208" s="69"/>
      <c r="I208" s="70"/>
      <c r="K208" s="49"/>
      <c r="L208" s="50"/>
      <c r="M208" s="55"/>
      <c r="N208" s="56"/>
      <c r="O208" s="69"/>
      <c r="P208" s="70"/>
    </row>
    <row r="209" spans="1:16">
      <c r="A209" s="10"/>
      <c r="B209" s="49"/>
      <c r="C209" s="50"/>
      <c r="D209" s="63"/>
      <c r="E209" s="64"/>
      <c r="F209" s="55"/>
      <c r="G209" s="56"/>
      <c r="H209" s="69"/>
      <c r="I209" s="70"/>
      <c r="K209" s="49"/>
      <c r="L209" s="50"/>
      <c r="M209" s="55"/>
      <c r="N209" s="56"/>
      <c r="O209" s="69"/>
      <c r="P209" s="70"/>
    </row>
    <row r="210" spans="1:16" ht="15.75" thickBot="1">
      <c r="A210" s="11"/>
      <c r="B210" s="51"/>
      <c r="C210" s="52"/>
      <c r="D210" s="65"/>
      <c r="E210" s="66"/>
      <c r="F210" s="57"/>
      <c r="G210" s="58"/>
      <c r="H210" s="71"/>
      <c r="I210" s="72"/>
      <c r="K210" s="51"/>
      <c r="L210" s="52"/>
      <c r="M210" s="57"/>
      <c r="N210" s="58"/>
      <c r="O210" s="71"/>
      <c r="P210" s="72"/>
    </row>
  </sheetData>
  <sortState ref="A11:G20">
    <sortCondition ref="A11"/>
  </sortState>
  <mergeCells count="9">
    <mergeCell ref="K8:P8"/>
    <mergeCell ref="K9:L9"/>
    <mergeCell ref="M9:N9"/>
    <mergeCell ref="O9:P9"/>
    <mergeCell ref="B9:C9"/>
    <mergeCell ref="D9:E9"/>
    <mergeCell ref="F9:G9"/>
    <mergeCell ref="H9:I9"/>
    <mergeCell ref="A8:I8"/>
  </mergeCells>
  <dataValidations disablePrompts="1" count="1">
    <dataValidation type="list" allowBlank="1" showInputMessage="1" showErrorMessage="1" sqref="C1">
      <formula1>"AM,PM"</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42614</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42614</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42615</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42616</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42617</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42618</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42619</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42620</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42621</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42622</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42623</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42624</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42625</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42626</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42627</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42628</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42629</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42630</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42631</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42632</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42633</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42634</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42635</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42636</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42637</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42638</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42639</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42640</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42641</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42642</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42643</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42644</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27" priority="2">
      <formula>RIGHT(CELL("nomfichier",C1),2)="02"</formula>
    </cfRule>
  </conditionalFormatting>
  <conditionalFormatting sqref="A3:G33">
    <cfRule type="expression" dxfId="26" priority="4">
      <formula>WEEKDAY($B3,2)=7</formula>
    </cfRule>
    <cfRule type="expression" dxfId="25" priority="5">
      <formula>WEEKDAY($B3,2)=6</formula>
    </cfRule>
    <cfRule type="expression" dxfId="24" priority="6">
      <formula>WEEKDAY($B3,2)=3</formula>
    </cfRule>
    <cfRule type="expression" dxfId="23" priority="7">
      <formula>WEEKDAY($B3,2)&lt;6</formula>
    </cfRule>
  </conditionalFormatting>
  <conditionalFormatting sqref="A33:G33">
    <cfRule type="expression" dxfId="22" priority="1">
      <formula>IF(RIGHT(CELL("nomfichier",C2),2)&lt;"08",MOD(RIGHT(CELL("nomfichier",C2),2),2)=0,MOD(RIGHT(CELL("nomfichier",C2),2),2)&lt;&gt;0)</formula>
    </cfRule>
  </conditionalFormatting>
  <conditionalFormatting sqref="A31:G31">
    <cfRule type="expression" dxfId="21" priority="3">
      <formula>AND(RIGHT(CELL("nomfichier",$C29),2)="02",MOD(YEAR($C29),4)&lt;&gt;0)</formula>
    </cfRule>
  </conditionalFormatting>
  <dataValidations count="4">
    <dataValidation type="list" showInputMessage="1" showErrorMessage="1" sqref="A3:A33">
      <formula1>TYPE</formula1>
    </dataValidation>
    <dataValidation type="list" showInputMessage="1" showErrorMessage="1" sqref="G3:G33">
      <formula1>COM</formula1>
    </dataValidation>
    <dataValidation type="list" showInputMessage="1" showErrorMessage="1" error="Service ou information inexacte !_x000a_" sqref="C7">
      <formula1>Services</formula1>
    </dataValidation>
    <dataValidation type="list" allowBlank="1" showInputMessage="1" showErrorMessage="1" error="Service ou information inexacte !_x000a_" sqref="C3:C6 C8:C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1.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42644</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42644</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42645</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42646</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42647</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42648</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42649</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42650</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42651</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42652</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42653</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42654</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42655</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42656</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42657</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42658</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42659</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42660</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42661</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42662</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42663</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42664</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42665</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42666</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42667</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42668</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42669</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42670</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42671</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42672</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42673</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42674</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20" priority="2">
      <formula>RIGHT(CELL("nomfichier",C1),2)="02"</formula>
    </cfRule>
  </conditionalFormatting>
  <conditionalFormatting sqref="A3:G33">
    <cfRule type="expression" dxfId="19" priority="4">
      <formula>WEEKDAY($B3,2)=7</formula>
    </cfRule>
    <cfRule type="expression" dxfId="18" priority="5">
      <formula>WEEKDAY($B3,2)=6</formula>
    </cfRule>
    <cfRule type="expression" dxfId="17" priority="6">
      <formula>WEEKDAY($B3,2)=3</formula>
    </cfRule>
    <cfRule type="expression" dxfId="16" priority="7">
      <formula>WEEKDAY($B3,2)&lt;6</formula>
    </cfRule>
  </conditionalFormatting>
  <conditionalFormatting sqref="A33:G33">
    <cfRule type="expression" dxfId="15" priority="1">
      <formula>IF(RIGHT(CELL("nomfichier",C2),2)&lt;"08",MOD(RIGHT(CELL("nomfichier",C2),2),2)=0,MOD(RIGHT(CELL("nomfichier",C2),2),2)&lt;&gt;0)</formula>
    </cfRule>
  </conditionalFormatting>
  <conditionalFormatting sqref="A31:G31">
    <cfRule type="expression" dxfId="14" priority="3">
      <formula>AND(RIGHT(CELL("nomfichier",$C29),2)="02",MOD(YEAR($C29),4)&lt;&gt;0)</formula>
    </cfRule>
  </conditionalFormatting>
  <dataValidations count="4">
    <dataValidation type="list" allowBlank="1" showInputMessage="1" showErrorMessage="1" error="Service ou information inexacte !_x000a_" sqref="C3:C6 C8:C33">
      <formula1>Services</formula1>
    </dataValidation>
    <dataValidation type="list" showInputMessage="1" showErrorMessage="1" error="Service ou information inexacte !_x000a_" sqref="C7">
      <formula1>Services</formula1>
    </dataValidation>
    <dataValidation type="list" showInputMessage="1" showErrorMessage="1" sqref="G3:G33">
      <formula1>COM</formula1>
    </dataValidation>
    <dataValidation type="list" showInputMessage="1" showErrorMessage="1" sqref="A3:A33">
      <formula1>TYPE</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2.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13" sqref="A1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42675</v>
      </c>
    </row>
    <row r="2" spans="1:10" s="13" customFormat="1" ht="15.75" thickBot="1">
      <c r="A2" s="8" t="s">
        <v>50</v>
      </c>
      <c r="B2" s="14" t="s">
        <v>0</v>
      </c>
      <c r="C2" s="15" t="s">
        <v>8</v>
      </c>
      <c r="D2" s="16" t="s">
        <v>20</v>
      </c>
      <c r="E2" s="16" t="s">
        <v>19</v>
      </c>
      <c r="F2" s="17" t="s">
        <v>21</v>
      </c>
      <c r="G2" s="18" t="s">
        <v>22</v>
      </c>
      <c r="H2" s="7"/>
      <c r="I2" s="7"/>
      <c r="J2" s="24"/>
    </row>
    <row r="3" spans="1:10">
      <c r="A3" s="98" t="s">
        <v>49</v>
      </c>
      <c r="B3" s="30">
        <f ca="1">DATE(PARAM!$B$3,RIGHT(CELL("nomfichier",D1),2),1)</f>
        <v>42675</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42676</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42677</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42678</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42679</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42680</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42681</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42682</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42683</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42684</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t="s">
        <v>49</v>
      </c>
      <c r="B13" s="31">
        <f t="shared" ca="1" si="1"/>
        <v>42685</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42686</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42687</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42688</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42689</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42690</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42691</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42692</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42693</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42694</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42695</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42696</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42697</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42698</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42699</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42700</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42701</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42702</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42703</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42704</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42705</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13" priority="2">
      <formula>RIGHT(CELL("nomfichier",C1),2)="02"</formula>
    </cfRule>
  </conditionalFormatting>
  <conditionalFormatting sqref="A3:G33">
    <cfRule type="expression" dxfId="12" priority="4">
      <formula>WEEKDAY($B3,2)=7</formula>
    </cfRule>
    <cfRule type="expression" dxfId="11" priority="5">
      <formula>WEEKDAY($B3,2)=6</formula>
    </cfRule>
    <cfRule type="expression" dxfId="10" priority="6">
      <formula>WEEKDAY($B3,2)=3</formula>
    </cfRule>
    <cfRule type="expression" dxfId="9" priority="7">
      <formula>WEEKDAY($B3,2)&lt;6</formula>
    </cfRule>
  </conditionalFormatting>
  <conditionalFormatting sqref="A33:G33">
    <cfRule type="expression" dxfId="8" priority="1">
      <formula>IF(RIGHT(CELL("nomfichier",C2),2)&lt;"08",MOD(RIGHT(CELL("nomfichier",C2),2),2)=0,MOD(RIGHT(CELL("nomfichier",C2),2),2)&lt;&gt;0)</formula>
    </cfRule>
  </conditionalFormatting>
  <conditionalFormatting sqref="A31:G31">
    <cfRule type="expression" dxfId="7" priority="3">
      <formula>AND(RIGHT(CELL("nomfichier",$C29),2)="02",MOD(YEAR($C29),4)&lt;&gt;0)</formula>
    </cfRule>
  </conditionalFormatting>
  <dataValidations count="4">
    <dataValidation type="list" showInputMessage="1" showErrorMessage="1" sqref="A3:A33">
      <formula1>TYPE</formula1>
    </dataValidation>
    <dataValidation type="list" showInputMessage="1" showErrorMessage="1" sqref="G3:G33">
      <formula1>COM</formula1>
    </dataValidation>
    <dataValidation type="list" showInputMessage="1" showErrorMessage="1" error="Service ou information inexacte !_x000a_" sqref="C7">
      <formula1>Services</formula1>
    </dataValidation>
    <dataValidation type="list" allowBlank="1" showInputMessage="1" showErrorMessage="1" error="Service ou information inexacte !_x000a_" sqref="C3:C6 C8:C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3.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27" sqref="A27"/>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42705</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42705</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42706</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42707</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42708</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42709</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42710</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42711</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42712</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42713</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42714</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42715</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42716</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42717</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42718</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42719</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42720</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42721</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42722</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42723</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42724</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42725</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42726</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42727</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42728</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t="s">
        <v>49</v>
      </c>
      <c r="B27" s="31">
        <f t="shared" ca="1" si="1"/>
        <v>42729</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42730</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42731</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42732</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42733</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42734</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42735</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6" priority="2">
      <formula>RIGHT(CELL("nomfichier",C1),2)="02"</formula>
    </cfRule>
  </conditionalFormatting>
  <conditionalFormatting sqref="A3:G33">
    <cfRule type="expression" dxfId="5" priority="4">
      <formula>WEEKDAY($B3,2)=7</formula>
    </cfRule>
    <cfRule type="expression" dxfId="4" priority="5">
      <formula>WEEKDAY($B3,2)=6</formula>
    </cfRule>
    <cfRule type="expression" dxfId="3" priority="6">
      <formula>WEEKDAY($B3,2)=3</formula>
    </cfRule>
    <cfRule type="expression" dxfId="2" priority="7">
      <formula>WEEKDAY($B3,2)&lt;6</formula>
    </cfRule>
  </conditionalFormatting>
  <conditionalFormatting sqref="A33:G33">
    <cfRule type="expression" dxfId="1" priority="1">
      <formula>IF(RIGHT(CELL("nomfichier",C2),2)&lt;"08",MOD(RIGHT(CELL("nomfichier",C2),2),2)=0,MOD(RIGHT(CELL("nomfichier",C2),2),2)&lt;&gt;0)</formula>
    </cfRule>
  </conditionalFormatting>
  <conditionalFormatting sqref="A31:G31">
    <cfRule type="expression" dxfId="0" priority="3">
      <formula>AND(RIGHT(CELL("nomfichier",$C29),2)="02",MOD(YEAR($C29),4)&lt;&gt;0)</formula>
    </cfRule>
  </conditionalFormatting>
  <dataValidations count="4">
    <dataValidation type="list" allowBlank="1" showInputMessage="1" showErrorMessage="1" error="Service ou information inexacte !_x000a_" sqref="C3:C6 C8:C33">
      <formula1>Services</formula1>
    </dataValidation>
    <dataValidation type="list" showInputMessage="1" showErrorMessage="1" error="Service ou information inexacte !_x000a_" sqref="C7">
      <formula1>Services</formula1>
    </dataValidation>
    <dataValidation type="list" showInputMessage="1" showErrorMessage="1" sqref="G3:G33">
      <formula1>COM</formula1>
    </dataValidation>
    <dataValidation type="list" showInputMessage="1" showErrorMessage="1" sqref="A3:A33">
      <formula1>TYPE</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14.xml><?xml version="1.0" encoding="utf-8"?>
<worksheet xmlns="http://schemas.openxmlformats.org/spreadsheetml/2006/main" xmlns:r="http://schemas.openxmlformats.org/officeDocument/2006/relationships">
  <dimension ref="A1:B17"/>
  <sheetViews>
    <sheetView workbookViewId="0">
      <selection activeCell="B14" sqref="B14"/>
    </sheetView>
  </sheetViews>
  <sheetFormatPr baseColWidth="10" defaultRowHeight="23.25" customHeight="1"/>
  <cols>
    <col min="1" max="1" width="5" style="44" customWidth="1"/>
    <col min="2" max="2" width="102.7109375" style="44" customWidth="1"/>
  </cols>
  <sheetData>
    <row r="1" spans="1:2" ht="23.25" customHeight="1">
      <c r="A1" s="84" t="s">
        <v>27</v>
      </c>
      <c r="B1" s="84"/>
    </row>
    <row r="2" spans="1:2" ht="101.25" customHeight="1">
      <c r="A2" s="44">
        <v>1</v>
      </c>
      <c r="B2" s="45" t="s">
        <v>37</v>
      </c>
    </row>
    <row r="3" spans="1:2" ht="409.5" customHeight="1">
      <c r="A3" s="44">
        <v>2</v>
      </c>
      <c r="B3" s="45" t="s">
        <v>51</v>
      </c>
    </row>
    <row r="4" spans="1:2" ht="84.75" customHeight="1">
      <c r="A4" s="44">
        <v>3</v>
      </c>
      <c r="B4" s="45" t="s">
        <v>52</v>
      </c>
    </row>
    <row r="5" spans="1:2" ht="42" customHeight="1">
      <c r="A5" s="44">
        <v>4</v>
      </c>
      <c r="B5" s="45" t="s">
        <v>53</v>
      </c>
    </row>
    <row r="6" spans="1:2" ht="34.5" customHeight="1">
      <c r="A6" s="45">
        <v>5</v>
      </c>
      <c r="B6" s="45" t="s">
        <v>32</v>
      </c>
    </row>
    <row r="7" spans="1:2" ht="78.75" customHeight="1">
      <c r="A7" s="45">
        <v>6</v>
      </c>
      <c r="B7" s="45" t="s">
        <v>36</v>
      </c>
    </row>
    <row r="8" spans="1:2" ht="23.25" customHeight="1">
      <c r="B8" s="45" t="s">
        <v>28</v>
      </c>
    </row>
    <row r="10" spans="1:2" ht="23.25" customHeight="1">
      <c r="B10" s="46" t="s">
        <v>29</v>
      </c>
    </row>
    <row r="11" spans="1:2" ht="107.25" customHeight="1">
      <c r="A11" s="44">
        <v>1</v>
      </c>
      <c r="B11" s="45" t="s">
        <v>30</v>
      </c>
    </row>
    <row r="12" spans="1:2" ht="244.5" customHeight="1">
      <c r="A12" s="44">
        <v>2</v>
      </c>
      <c r="B12" s="45" t="s">
        <v>31</v>
      </c>
    </row>
    <row r="13" spans="1:2" ht="52.5" customHeight="1">
      <c r="A13" s="44">
        <v>3</v>
      </c>
      <c r="B13" s="45" t="s">
        <v>33</v>
      </c>
    </row>
    <row r="14" spans="1:2" ht="176.25" customHeight="1">
      <c r="A14" s="44">
        <v>4</v>
      </c>
      <c r="B14" s="45" t="s">
        <v>54</v>
      </c>
    </row>
    <row r="15" spans="1:2" ht="36.75" customHeight="1">
      <c r="A15" s="44">
        <v>5</v>
      </c>
      <c r="B15" s="45" t="s">
        <v>34</v>
      </c>
    </row>
    <row r="16" spans="1:2" ht="36.75" customHeight="1">
      <c r="A16" s="44">
        <v>6</v>
      </c>
      <c r="B16" s="45" t="s">
        <v>35</v>
      </c>
    </row>
    <row r="17" spans="1:2" ht="54" customHeight="1">
      <c r="A17" s="44">
        <v>7</v>
      </c>
      <c r="B17" s="45" t="s">
        <v>38</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42370</v>
      </c>
    </row>
    <row r="2" spans="1:10" s="13" customFormat="1" ht="15.75" thickBot="1">
      <c r="A2" s="8" t="s">
        <v>50</v>
      </c>
      <c r="B2" s="14" t="s">
        <v>0</v>
      </c>
      <c r="C2" s="15" t="s">
        <v>8</v>
      </c>
      <c r="D2" s="16" t="s">
        <v>20</v>
      </c>
      <c r="E2" s="16" t="s">
        <v>19</v>
      </c>
      <c r="F2" s="17" t="s">
        <v>21</v>
      </c>
      <c r="G2" s="18" t="s">
        <v>22</v>
      </c>
      <c r="H2" s="7"/>
      <c r="I2" s="7"/>
      <c r="J2" s="24"/>
    </row>
    <row r="3" spans="1:10">
      <c r="A3" s="98" t="s">
        <v>49</v>
      </c>
      <c r="B3" s="30">
        <f ca="1">DATE(PARAM!$B$3,RIGHT(CELL("nomfichier",D1),2),1)</f>
        <v>42370</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42371</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42372</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42373</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42374</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42375</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42376</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42377</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42378</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42379</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42380</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42381</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42382</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42383</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42384</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42385</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42386</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42387</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42388</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42389</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42390</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42391</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42392</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42393</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42394</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42395</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42396</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42397</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42398</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42399</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42400</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83" priority="2">
      <formula>RIGHT(CELL("nomfichier",C1),2)="02"</formula>
    </cfRule>
  </conditionalFormatting>
  <conditionalFormatting sqref="A3:G33">
    <cfRule type="expression" dxfId="82" priority="4">
      <formula>WEEKDAY($B3,2)=7</formula>
    </cfRule>
    <cfRule type="expression" dxfId="81" priority="5">
      <formula>WEEKDAY($B3,2)=6</formula>
    </cfRule>
    <cfRule type="expression" dxfId="80" priority="6">
      <formula>WEEKDAY($B3,2)=3</formula>
    </cfRule>
    <cfRule type="expression" dxfId="79" priority="7">
      <formula>WEEKDAY($B3,2)&lt;6</formula>
    </cfRule>
  </conditionalFormatting>
  <conditionalFormatting sqref="A33:G33">
    <cfRule type="expression" dxfId="78" priority="1">
      <formula>IF(RIGHT(CELL("nomfichier",C2),2)&lt;"08",MOD(RIGHT(CELL("nomfichier",C2),2),2)=0,MOD(RIGHT(CELL("nomfichier",C2),2),2)&lt;&gt;0)</formula>
    </cfRule>
  </conditionalFormatting>
  <conditionalFormatting sqref="A31:G31">
    <cfRule type="expression" dxfId="77" priority="3">
      <formula>AND(RIGHT(CELL("nomfichier",$C29),2)="02",MOD(YEAR($C29),4)&lt;&gt;0)</formula>
    </cfRule>
  </conditionalFormatting>
  <dataValidations count="4">
    <dataValidation type="list" showInputMessage="1" showErrorMessage="1" sqref="A3:A33">
      <formula1>TYPE</formula1>
    </dataValidation>
    <dataValidation type="list" showInputMessage="1" showErrorMessage="1" sqref="G3:G33">
      <formula1>COM</formula1>
    </dataValidation>
    <dataValidation type="list" showInputMessage="1" showErrorMessage="1" error="Service ou information inexacte !_x000a_" sqref="C7">
      <formula1>Services</formula1>
    </dataValidation>
    <dataValidation type="list" allowBlank="1" showInputMessage="1" showErrorMessage="1" error="Service ou information inexacte !_x000a_" sqref="C3:C6 C8:C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3.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42401</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42401</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42402</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42403</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42404</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42405</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42406</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42407</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42408</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42409</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42410</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42411</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42412</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42413</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42414</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42415</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42416</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42417</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42418</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42419</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42420</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42421</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42422</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42423</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42424</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42425</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42426</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42427</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42428</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42429</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42430</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42431</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76" priority="2">
      <formula>RIGHT(CELL("nomfichier",C1),2)="02"</formula>
    </cfRule>
  </conditionalFormatting>
  <conditionalFormatting sqref="A3:G33">
    <cfRule type="expression" dxfId="75" priority="4">
      <formula>WEEKDAY($B3,2)=7</formula>
    </cfRule>
    <cfRule type="expression" dxfId="74" priority="5">
      <formula>WEEKDAY($B3,2)=6</formula>
    </cfRule>
    <cfRule type="expression" dxfId="73" priority="6">
      <formula>WEEKDAY($B3,2)=3</formula>
    </cfRule>
    <cfRule type="expression" dxfId="72" priority="7">
      <formula>WEEKDAY($B3,2)&lt;6</formula>
    </cfRule>
  </conditionalFormatting>
  <conditionalFormatting sqref="A33:G33">
    <cfRule type="expression" dxfId="71" priority="1">
      <formula>IF(RIGHT(CELL("nomfichier",C2),2)&lt;"08",MOD(RIGHT(CELL("nomfichier",C2),2),2)=0,MOD(RIGHT(CELL("nomfichier",C2),2),2)&lt;&gt;0)</formula>
    </cfRule>
  </conditionalFormatting>
  <conditionalFormatting sqref="A31:G31">
    <cfRule type="expression" dxfId="70" priority="3">
      <formula>AND(RIGHT(CELL("nomfichier",$C29),2)="02",MOD(YEAR($C29),4)&lt;&gt;0)</formula>
    </cfRule>
  </conditionalFormatting>
  <dataValidations count="4">
    <dataValidation type="list" allowBlank="1" showInputMessage="1" showErrorMessage="1" error="Service ou information inexacte !_x000a_" sqref="C3:C6 C8:C33">
      <formula1>Services</formula1>
    </dataValidation>
    <dataValidation type="list" showInputMessage="1" showErrorMessage="1" error="Service ou information inexacte !_x000a_" sqref="C7">
      <formula1>Services</formula1>
    </dataValidation>
    <dataValidation type="list" showInputMessage="1" showErrorMessage="1" sqref="G3:G33">
      <formula1>COM</formula1>
    </dataValidation>
    <dataValidation type="list" showInputMessage="1" showErrorMessage="1" sqref="A3:A33">
      <formula1>TYPE</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4.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42430</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42430</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42431</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42432</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42433</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42434</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42435</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42436</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42437</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42438</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42439</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42440</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42441</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42442</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42443</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42444</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42445</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42446</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42447</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42448</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42449</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42450</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42451</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42452</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42453</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42454</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42455</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42456</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42457</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42458</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42459</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42460</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69" priority="2">
      <formula>RIGHT(CELL("nomfichier",C1),2)="02"</formula>
    </cfRule>
  </conditionalFormatting>
  <conditionalFormatting sqref="A3:G33">
    <cfRule type="expression" dxfId="68" priority="4">
      <formula>WEEKDAY($B3,2)=7</formula>
    </cfRule>
    <cfRule type="expression" dxfId="67" priority="5">
      <formula>WEEKDAY($B3,2)=6</formula>
    </cfRule>
    <cfRule type="expression" dxfId="66" priority="6">
      <formula>WEEKDAY($B3,2)=3</formula>
    </cfRule>
    <cfRule type="expression" dxfId="65" priority="7">
      <formula>WEEKDAY($B3,2)&lt;6</formula>
    </cfRule>
  </conditionalFormatting>
  <conditionalFormatting sqref="A33:G33">
    <cfRule type="expression" dxfId="64" priority="1">
      <formula>IF(RIGHT(CELL("nomfichier",C2),2)&lt;"08",MOD(RIGHT(CELL("nomfichier",C2),2),2)=0,MOD(RIGHT(CELL("nomfichier",C2),2),2)&lt;&gt;0)</formula>
    </cfRule>
  </conditionalFormatting>
  <conditionalFormatting sqref="A31:G31">
    <cfRule type="expression" dxfId="63" priority="3">
      <formula>AND(RIGHT(CELL("nomfichier",$C29),2)="02",MOD(YEAR($C29),4)&lt;&gt;0)</formula>
    </cfRule>
  </conditionalFormatting>
  <dataValidations count="4">
    <dataValidation type="list" showInputMessage="1" showErrorMessage="1" sqref="A3:A33">
      <formula1>TYPE</formula1>
    </dataValidation>
    <dataValidation type="list" showInputMessage="1" showErrorMessage="1" sqref="G3:G33">
      <formula1>COM</formula1>
    </dataValidation>
    <dataValidation type="list" showInputMessage="1" showErrorMessage="1" error="Service ou information inexacte !_x000a_" sqref="C7">
      <formula1>Services</formula1>
    </dataValidation>
    <dataValidation type="list" allowBlank="1" showInputMessage="1" showErrorMessage="1" error="Service ou information inexacte !_x000a_" sqref="C3:C6 C8:C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5.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42461</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42461</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42462</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42463</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42464</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42465</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42466</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42467</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42468</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42469</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42470</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42471</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42472</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42473</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42474</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42475</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42476</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42477</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42478</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42479</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42480</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42481</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42482</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42483</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42484</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42485</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42486</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42487</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42488</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42489</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42490</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42491</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62" priority="2">
      <formula>RIGHT(CELL("nomfichier",C1),2)="02"</formula>
    </cfRule>
  </conditionalFormatting>
  <conditionalFormatting sqref="A3:G33">
    <cfRule type="expression" dxfId="61" priority="4">
      <formula>WEEKDAY($B3,2)=7</formula>
    </cfRule>
    <cfRule type="expression" dxfId="60" priority="5">
      <formula>WEEKDAY($B3,2)=6</formula>
    </cfRule>
    <cfRule type="expression" dxfId="59" priority="6">
      <formula>WEEKDAY($B3,2)=3</formula>
    </cfRule>
    <cfRule type="expression" dxfId="58" priority="7">
      <formula>WEEKDAY($B3,2)&lt;6</formula>
    </cfRule>
  </conditionalFormatting>
  <conditionalFormatting sqref="A33:G33">
    <cfRule type="expression" dxfId="57" priority="1">
      <formula>IF(RIGHT(CELL("nomfichier",C2),2)&lt;"08",MOD(RIGHT(CELL("nomfichier",C2),2),2)=0,MOD(RIGHT(CELL("nomfichier",C2),2),2)&lt;&gt;0)</formula>
    </cfRule>
  </conditionalFormatting>
  <conditionalFormatting sqref="A31:G31">
    <cfRule type="expression" dxfId="56" priority="3">
      <formula>AND(RIGHT(CELL("nomfichier",$C29),2)="02",MOD(YEAR($C29),4)&lt;&gt;0)</formula>
    </cfRule>
  </conditionalFormatting>
  <dataValidations count="4">
    <dataValidation type="list" allowBlank="1" showInputMessage="1" showErrorMessage="1" error="Service ou information inexacte !_x000a_" sqref="C3:C6 C8:C33">
      <formula1>Services</formula1>
    </dataValidation>
    <dataValidation type="list" showInputMessage="1" showErrorMessage="1" error="Service ou information inexacte !_x000a_" sqref="C7">
      <formula1>Services</formula1>
    </dataValidation>
    <dataValidation type="list" showInputMessage="1" showErrorMessage="1" sqref="G3:G33">
      <formula1>COM</formula1>
    </dataValidation>
    <dataValidation type="list" showInputMessage="1" showErrorMessage="1" sqref="A3:A33">
      <formula1>TYPE</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6.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42491</v>
      </c>
    </row>
    <row r="2" spans="1:10" s="13" customFormat="1" ht="15.75" thickBot="1">
      <c r="A2" s="8" t="s">
        <v>50</v>
      </c>
      <c r="B2" s="14" t="s">
        <v>0</v>
      </c>
      <c r="C2" s="15" t="s">
        <v>8</v>
      </c>
      <c r="D2" s="16" t="s">
        <v>20</v>
      </c>
      <c r="E2" s="16" t="s">
        <v>19</v>
      </c>
      <c r="F2" s="17" t="s">
        <v>21</v>
      </c>
      <c r="G2" s="18" t="s">
        <v>22</v>
      </c>
      <c r="H2" s="7"/>
      <c r="I2" s="7"/>
      <c r="J2" s="24"/>
    </row>
    <row r="3" spans="1:10">
      <c r="A3" s="98" t="s">
        <v>49</v>
      </c>
      <c r="B3" s="30">
        <f ca="1">DATE(PARAM!$B$3,RIGHT(CELL("nomfichier",D1),2),1)</f>
        <v>42491</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42492</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42493</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42494</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42495</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42496</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42497</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42498</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42499</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42500</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42501</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42502</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42503</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42504</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42505</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42506</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42507</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42508</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42509</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42510</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42511</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42512</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42513</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42514</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42515</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42516</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42517</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42518</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42519</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42520</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42521</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55" priority="2">
      <formula>RIGHT(CELL("nomfichier",C1),2)="02"</formula>
    </cfRule>
  </conditionalFormatting>
  <conditionalFormatting sqref="A3:G33">
    <cfRule type="expression" dxfId="54" priority="4">
      <formula>WEEKDAY($B3,2)=7</formula>
    </cfRule>
    <cfRule type="expression" dxfId="53" priority="5">
      <formula>WEEKDAY($B3,2)=6</formula>
    </cfRule>
    <cfRule type="expression" dxfId="52" priority="6">
      <formula>WEEKDAY($B3,2)=3</formula>
    </cfRule>
    <cfRule type="expression" dxfId="51" priority="7">
      <formula>WEEKDAY($B3,2)&lt;6</formula>
    </cfRule>
  </conditionalFormatting>
  <conditionalFormatting sqref="A33:G33">
    <cfRule type="expression" dxfId="50" priority="1">
      <formula>IF(RIGHT(CELL("nomfichier",C2),2)&lt;"08",MOD(RIGHT(CELL("nomfichier",C2),2),2)=0,MOD(RIGHT(CELL("nomfichier",C2),2),2)&lt;&gt;0)</formula>
    </cfRule>
  </conditionalFormatting>
  <conditionalFormatting sqref="A31:G31">
    <cfRule type="expression" dxfId="49" priority="3">
      <formula>AND(RIGHT(CELL("nomfichier",$C29),2)="02",MOD(YEAR($C29),4)&lt;&gt;0)</formula>
    </cfRule>
  </conditionalFormatting>
  <dataValidations count="4">
    <dataValidation type="list" showInputMessage="1" showErrorMessage="1" sqref="A3:A33">
      <formula1>TYPE</formula1>
    </dataValidation>
    <dataValidation type="list" showInputMessage="1" showErrorMessage="1" sqref="G3:G33">
      <formula1>COM</formula1>
    </dataValidation>
    <dataValidation type="list" showInputMessage="1" showErrorMessage="1" error="Service ou information inexacte !_x000a_" sqref="C7">
      <formula1>Services</formula1>
    </dataValidation>
    <dataValidation type="list" allowBlank="1" showInputMessage="1" showErrorMessage="1" error="Service ou information inexacte !_x000a_" sqref="C3:C6 C8:C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7.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42522</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42522</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42523</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42524</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42525</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42526</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42527</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42528</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42529</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42530</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42531</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42532</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42533</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42534</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42535</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42536</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42537</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42538</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42539</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42540</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42541</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42542</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42543</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42544</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42545</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42546</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42547</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42548</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42549</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42550</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42551</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42552</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48" priority="2">
      <formula>RIGHT(CELL("nomfichier",C1),2)="02"</formula>
    </cfRule>
  </conditionalFormatting>
  <conditionalFormatting sqref="A3:G33">
    <cfRule type="expression" dxfId="47" priority="4">
      <formula>WEEKDAY($B3,2)=7</formula>
    </cfRule>
    <cfRule type="expression" dxfId="46" priority="5">
      <formula>WEEKDAY($B3,2)=6</formula>
    </cfRule>
    <cfRule type="expression" dxfId="45" priority="6">
      <formula>WEEKDAY($B3,2)=3</formula>
    </cfRule>
    <cfRule type="expression" dxfId="44" priority="7">
      <formula>WEEKDAY($B3,2)&lt;6</formula>
    </cfRule>
  </conditionalFormatting>
  <conditionalFormatting sqref="A33:G33">
    <cfRule type="expression" dxfId="43" priority="1">
      <formula>IF(RIGHT(CELL("nomfichier",C2),2)&lt;"08",MOD(RIGHT(CELL("nomfichier",C2),2),2)=0,MOD(RIGHT(CELL("nomfichier",C2),2),2)&lt;&gt;0)</formula>
    </cfRule>
  </conditionalFormatting>
  <conditionalFormatting sqref="A31:G31">
    <cfRule type="expression" dxfId="42" priority="3">
      <formula>AND(RIGHT(CELL("nomfichier",$C29),2)="02",MOD(YEAR($C29),4)&lt;&gt;0)</formula>
    </cfRule>
  </conditionalFormatting>
  <dataValidations count="4">
    <dataValidation type="list" allowBlank="1" showInputMessage="1" showErrorMessage="1" error="Service ou information inexacte !_x000a_" sqref="C3:C6 C8:C33">
      <formula1>Services</formula1>
    </dataValidation>
    <dataValidation type="list" showInputMessage="1" showErrorMessage="1" error="Service ou information inexacte !_x000a_" sqref="C7">
      <formula1>Services</formula1>
    </dataValidation>
    <dataValidation type="list" showInputMessage="1" showErrorMessage="1" sqref="G3:G33">
      <formula1>COM</formula1>
    </dataValidation>
    <dataValidation type="list" showInputMessage="1" showErrorMessage="1" sqref="A3:A33">
      <formula1>TYPE</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8.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3" sqref="A3:G33"/>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42552</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42552</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42553</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42554</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42555</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42556</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42557</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42558</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42559</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42560</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42561</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42562</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42563</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42564</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42565</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c r="B17" s="31">
        <f t="shared" ca="1" si="1"/>
        <v>42566</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42567</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42568</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42569</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42570</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42571</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42572</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42573</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42574</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42575</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42576</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42577</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42578</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42579</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42580</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42581</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42582</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41" priority="2">
      <formula>RIGHT(CELL("nomfichier",C1),2)="02"</formula>
    </cfRule>
  </conditionalFormatting>
  <conditionalFormatting sqref="A3:G33">
    <cfRule type="expression" dxfId="40" priority="4">
      <formula>WEEKDAY($B3,2)=7</formula>
    </cfRule>
    <cfRule type="expression" dxfId="39" priority="5">
      <formula>WEEKDAY($B3,2)=6</formula>
    </cfRule>
    <cfRule type="expression" dxfId="38" priority="6">
      <formula>WEEKDAY($B3,2)=3</formula>
    </cfRule>
    <cfRule type="expression" dxfId="37" priority="7">
      <formula>WEEKDAY($B3,2)&lt;6</formula>
    </cfRule>
  </conditionalFormatting>
  <conditionalFormatting sqref="A33:G33">
    <cfRule type="expression" dxfId="36" priority="1">
      <formula>IF(RIGHT(CELL("nomfichier",C2),2)&lt;"08",MOD(RIGHT(CELL("nomfichier",C2),2),2)=0,MOD(RIGHT(CELL("nomfichier",C2),2),2)&lt;&gt;0)</formula>
    </cfRule>
  </conditionalFormatting>
  <conditionalFormatting sqref="A31:G31">
    <cfRule type="expression" dxfId="35" priority="3">
      <formula>AND(RIGHT(CELL("nomfichier",$C29),2)="02",MOD(YEAR($C29),4)&lt;&gt;0)</formula>
    </cfRule>
  </conditionalFormatting>
  <dataValidations count="4">
    <dataValidation type="list" showInputMessage="1" showErrorMessage="1" sqref="A3:A33">
      <formula1>TYPE</formula1>
    </dataValidation>
    <dataValidation type="list" showInputMessage="1" showErrorMessage="1" sqref="G3:G33">
      <formula1>COM</formula1>
    </dataValidation>
    <dataValidation type="list" showInputMessage="1" showErrorMessage="1" error="Service ou information inexacte !_x000a_" sqref="C7">
      <formula1>Services</formula1>
    </dataValidation>
    <dataValidation type="list" allowBlank="1" showInputMessage="1" showErrorMessage="1" error="Service ou information inexacte !_x000a_" sqref="C3:C6 C8:C33">
      <formula1>Services</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xl/worksheets/sheet9.xml><?xml version="1.0" encoding="utf-8"?>
<worksheet xmlns="http://schemas.openxmlformats.org/spreadsheetml/2006/main" xmlns:r="http://schemas.openxmlformats.org/officeDocument/2006/relationships">
  <sheetPr>
    <tabColor rgb="FF92D050"/>
  </sheetPr>
  <dimension ref="A1:J1048576"/>
  <sheetViews>
    <sheetView workbookViewId="0">
      <selection activeCell="A17" sqref="A17"/>
    </sheetView>
  </sheetViews>
  <sheetFormatPr baseColWidth="10" defaultRowHeight="15"/>
  <cols>
    <col min="1" max="1" width="6.85546875" customWidth="1"/>
    <col min="2" max="2" width="27.7109375" style="3" customWidth="1"/>
    <col min="3" max="3" width="11.42578125" style="4"/>
    <col min="4" max="5" width="15.7109375" style="12" customWidth="1"/>
    <col min="6" max="6" width="15.7109375" style="1" customWidth="1"/>
    <col min="7" max="7" width="15.7109375" customWidth="1"/>
    <col min="8" max="9" width="11.42578125" style="6"/>
    <col min="10" max="10" width="11.85546875" bestFit="1" customWidth="1"/>
  </cols>
  <sheetData>
    <row r="1" spans="1:10" ht="15.75" thickBot="1">
      <c r="B1" s="101" t="s">
        <v>26</v>
      </c>
      <c r="C1" s="102"/>
      <c r="D1" s="25">
        <f ca="1">DATE(PARAM!$B$3,RIGHT(CELL("nomfichier",D1),2),1)</f>
        <v>42583</v>
      </c>
    </row>
    <row r="2" spans="1:10" s="13" customFormat="1" ht="15.75" thickBot="1">
      <c r="A2" s="8" t="s">
        <v>50</v>
      </c>
      <c r="B2" s="14" t="s">
        <v>0</v>
      </c>
      <c r="C2" s="15" t="s">
        <v>8</v>
      </c>
      <c r="D2" s="16" t="s">
        <v>20</v>
      </c>
      <c r="E2" s="16" t="s">
        <v>19</v>
      </c>
      <c r="F2" s="17" t="s">
        <v>21</v>
      </c>
      <c r="G2" s="18" t="s">
        <v>22</v>
      </c>
      <c r="H2" s="7"/>
      <c r="I2" s="7"/>
      <c r="J2" s="24"/>
    </row>
    <row r="3" spans="1:10">
      <c r="A3" s="98"/>
      <c r="B3" s="30">
        <f ca="1">DATE(PARAM!$B$3,RIGHT(CELL("nomfichier",D1),2),1)</f>
        <v>42583</v>
      </c>
      <c r="C3" s="34"/>
      <c r="D3" s="26">
        <f ca="1">IFERROR(IF($A3="",VLOOKUP($C3,PARAM!$A$11:$I$210,CHOOSE(WEEKDAY($B3,2),2,2,4,2,2,6,8),FALSE),VLOOKUP($C3,PARAM!$A$11:$P$210,CHOOSE(WEEKDAY($B3,2),11,11,11,11,11,13,15),FALSE)),0)</f>
        <v>0</v>
      </c>
      <c r="E3" s="26">
        <f ca="1">IFERROR(IF($A3="",VLOOKUP($C3,PARAM!$A$11:$I$210,CHOOSE(WEEKDAY($B3,2),3,3,5,3,3,7,9),FALSE),VLOOKUP($C3,PARAM!$A$11:$P$210,CHOOSE(WEEKDAY($B3,2),12,12,12,12,12,14,16),FALSE)),0)</f>
        <v>0</v>
      </c>
      <c r="F3" s="27">
        <f t="shared" ref="F3:F9" ca="1" si="0">SUM(E3-D3)</f>
        <v>0</v>
      </c>
      <c r="G3" s="32"/>
    </row>
    <row r="4" spans="1:10">
      <c r="A4" s="99"/>
      <c r="B4" s="31">
        <f ca="1">B3+1</f>
        <v>42584</v>
      </c>
      <c r="C4" s="35"/>
      <c r="D4" s="28">
        <f ca="1">IFERROR(IF($A4="",VLOOKUP($C4,PARAM!$A$11:$I$210,CHOOSE(WEEKDAY($B4,2),2,2,4,2,2,6,8),FALSE),VLOOKUP($C4,PARAM!$A$11:$P$210,CHOOSE(WEEKDAY($B4,2),11,11,11,11,11,13,15),FALSE)),0)</f>
        <v>0</v>
      </c>
      <c r="E4" s="28">
        <f ca="1">IFERROR(IF($A4="",VLOOKUP($C4,PARAM!$A$11:$I$210,CHOOSE(WEEKDAY($B4,2),3,3,5,3,3,7,9),FALSE),VLOOKUP($C4,PARAM!$A$11:$P$210,CHOOSE(WEEKDAY($B4,2),12,12,12,12,12,14,16),FALSE)),0)</f>
        <v>0</v>
      </c>
      <c r="F4" s="29">
        <f t="shared" ca="1" si="0"/>
        <v>0</v>
      </c>
      <c r="G4" s="33"/>
    </row>
    <row r="5" spans="1:10">
      <c r="A5" s="99"/>
      <c r="B5" s="31">
        <f t="shared" ref="B5:B33" ca="1" si="1">B4+1</f>
        <v>42585</v>
      </c>
      <c r="C5" s="35"/>
      <c r="D5" s="28">
        <f ca="1">IFERROR(IF($A5="",VLOOKUP($C5,PARAM!$A$11:$I$210,CHOOSE(WEEKDAY($B5,2),2,2,4,2,2,6,8),FALSE),VLOOKUP($C5,PARAM!$A$11:$P$210,CHOOSE(WEEKDAY($B5,2),11,11,11,11,11,13,15),FALSE)),0)</f>
        <v>0</v>
      </c>
      <c r="E5" s="28">
        <f ca="1">IFERROR(IF($A5="",VLOOKUP($C5,PARAM!$A$11:$I$210,CHOOSE(WEEKDAY($B5,2),3,3,5,3,3,7,9),FALSE),VLOOKUP($C5,PARAM!$A$11:$P$210,CHOOSE(WEEKDAY($B5,2),12,12,12,12,12,14,16),FALSE)),0)</f>
        <v>0</v>
      </c>
      <c r="F5" s="29">
        <f t="shared" ca="1" si="0"/>
        <v>0</v>
      </c>
      <c r="G5" s="33"/>
    </row>
    <row r="6" spans="1:10">
      <c r="A6" s="99"/>
      <c r="B6" s="31">
        <f t="shared" ca="1" si="1"/>
        <v>42586</v>
      </c>
      <c r="C6" s="35"/>
      <c r="D6" s="28">
        <f ca="1">IFERROR(IF($A6="",VLOOKUP($C6,PARAM!$A$11:$I$210,CHOOSE(WEEKDAY($B6,2),2,2,4,2,2,6,8),FALSE),VLOOKUP($C6,PARAM!$A$11:$P$210,CHOOSE(WEEKDAY($B6,2),11,11,11,11,11,13,15),FALSE)),0)</f>
        <v>0</v>
      </c>
      <c r="E6" s="28">
        <f ca="1">IFERROR(IF($A6="",VLOOKUP($C6,PARAM!$A$11:$I$210,CHOOSE(WEEKDAY($B6,2),3,3,5,3,3,7,9),FALSE),VLOOKUP($C6,PARAM!$A$11:$P$210,CHOOSE(WEEKDAY($B6,2),12,12,12,12,12,14,16),FALSE)),0)</f>
        <v>0</v>
      </c>
      <c r="F6" s="29">
        <f t="shared" ca="1" si="0"/>
        <v>0</v>
      </c>
      <c r="G6" s="33"/>
    </row>
    <row r="7" spans="1:10">
      <c r="A7" s="99"/>
      <c r="B7" s="31">
        <f t="shared" ca="1" si="1"/>
        <v>42587</v>
      </c>
      <c r="C7" s="35"/>
      <c r="D7" s="28">
        <f ca="1">IFERROR(IF($A7="",VLOOKUP($C7,PARAM!$A$11:$I$210,CHOOSE(WEEKDAY($B7,2),2,2,4,2,2,6,8),FALSE),VLOOKUP($C7,PARAM!$A$11:$P$210,CHOOSE(WEEKDAY($B7,2),11,11,11,11,11,13,15),FALSE)),0)</f>
        <v>0</v>
      </c>
      <c r="E7" s="28">
        <f ca="1">IFERROR(IF($A7="",VLOOKUP($C7,PARAM!$A$11:$I$210,CHOOSE(WEEKDAY($B7,2),3,3,5,3,3,7,9),FALSE),VLOOKUP($C7,PARAM!$A$11:$P$210,CHOOSE(WEEKDAY($B7,2),12,12,12,12,12,14,16),FALSE)),0)</f>
        <v>0</v>
      </c>
      <c r="F7" s="29">
        <f t="shared" ca="1" si="0"/>
        <v>0</v>
      </c>
      <c r="G7" s="33"/>
    </row>
    <row r="8" spans="1:10">
      <c r="A8" s="99"/>
      <c r="B8" s="31">
        <f t="shared" ca="1" si="1"/>
        <v>42588</v>
      </c>
      <c r="C8" s="35"/>
      <c r="D8" s="28">
        <f ca="1">IFERROR(IF($A8="",VLOOKUP($C8,PARAM!$A$11:$I$210,CHOOSE(WEEKDAY($B8,2),2,2,4,2,2,6,8),FALSE),VLOOKUP($C8,PARAM!$A$11:$P$210,CHOOSE(WEEKDAY($B8,2),11,11,11,11,11,13,15),FALSE)),0)</f>
        <v>0</v>
      </c>
      <c r="E8" s="28">
        <f ca="1">IFERROR(IF($A8="",VLOOKUP($C8,PARAM!$A$11:$I$210,CHOOSE(WEEKDAY($B8,2),3,3,5,3,3,7,9),FALSE),VLOOKUP($C8,PARAM!$A$11:$P$210,CHOOSE(WEEKDAY($B8,2),12,12,12,12,12,14,16),FALSE)),0)</f>
        <v>0</v>
      </c>
      <c r="F8" s="29">
        <f t="shared" ca="1" si="0"/>
        <v>0</v>
      </c>
      <c r="G8" s="33"/>
    </row>
    <row r="9" spans="1:10">
      <c r="A9" s="99"/>
      <c r="B9" s="31">
        <f t="shared" ca="1" si="1"/>
        <v>42589</v>
      </c>
      <c r="C9" s="35"/>
      <c r="D9" s="28">
        <f ca="1">IFERROR(IF($A9="",VLOOKUP($C9,PARAM!$A$11:$I$210,CHOOSE(WEEKDAY($B9,2),2,2,4,2,2,6,8),FALSE),VLOOKUP($C9,PARAM!$A$11:$P$210,CHOOSE(WEEKDAY($B9,2),11,11,11,11,11,13,15),FALSE)),0)</f>
        <v>0</v>
      </c>
      <c r="E9" s="28">
        <f ca="1">IFERROR(IF($A9="",VLOOKUP($C9,PARAM!$A$11:$I$210,CHOOSE(WEEKDAY($B9,2),3,3,5,3,3,7,9),FALSE),VLOOKUP($C9,PARAM!$A$11:$P$210,CHOOSE(WEEKDAY($B9,2),12,12,12,12,12,14,16),FALSE)),0)</f>
        <v>0</v>
      </c>
      <c r="F9" s="29">
        <f t="shared" ca="1" si="0"/>
        <v>0</v>
      </c>
      <c r="G9" s="33"/>
      <c r="I9" s="4"/>
    </row>
    <row r="10" spans="1:10">
      <c r="A10" s="99"/>
      <c r="B10" s="31">
        <f t="shared" ca="1" si="1"/>
        <v>42590</v>
      </c>
      <c r="C10" s="35"/>
      <c r="D10" s="28">
        <f ca="1">IFERROR(IF($A10="",VLOOKUP($C10,PARAM!$A$11:$I$210,CHOOSE(WEEKDAY($B10,2),2,2,4,2,2,6,8),FALSE),VLOOKUP($C10,PARAM!$A$11:$P$210,CHOOSE(WEEKDAY($B10,2),11,11,11,11,11,13,15),FALSE)),0)</f>
        <v>0</v>
      </c>
      <c r="E10" s="28">
        <f ca="1">IFERROR(IF($A10="",VLOOKUP($C10,PARAM!$A$11:$I$210,CHOOSE(WEEKDAY($B10,2),3,3,5,3,3,7,9),FALSE),VLOOKUP($C10,PARAM!$A$11:$P$210,CHOOSE(WEEKDAY($B10,2),12,12,12,12,12,14,16),FALSE)),0)</f>
        <v>0</v>
      </c>
      <c r="F10" s="29">
        <f ca="1">SUM(E10-D10)</f>
        <v>0</v>
      </c>
      <c r="G10" s="33"/>
    </row>
    <row r="11" spans="1:10">
      <c r="A11" s="99"/>
      <c r="B11" s="31">
        <f t="shared" ca="1" si="1"/>
        <v>42591</v>
      </c>
      <c r="C11" s="35"/>
      <c r="D11" s="28">
        <f ca="1">IFERROR(IF($A11="",VLOOKUP($C11,PARAM!$A$11:$I$210,CHOOSE(WEEKDAY($B11,2),2,2,4,2,2,6,8),FALSE),VLOOKUP($C11,PARAM!$A$11:$P$210,CHOOSE(WEEKDAY($B11,2),11,11,11,11,11,13,15),FALSE)),0)</f>
        <v>0</v>
      </c>
      <c r="E11" s="28">
        <f ca="1">IFERROR(IF($A11="",VLOOKUP($C11,PARAM!$A$11:$I$210,CHOOSE(WEEKDAY($B11,2),3,3,5,3,3,7,9),FALSE),VLOOKUP($C11,PARAM!$A$11:$P$210,CHOOSE(WEEKDAY($B11,2),12,12,12,12,12,14,16),FALSE)),0)</f>
        <v>0</v>
      </c>
      <c r="F11" s="29">
        <f t="shared" ref="F11:F33" ca="1" si="2">SUM(E11-D11)</f>
        <v>0</v>
      </c>
      <c r="G11" s="33"/>
    </row>
    <row r="12" spans="1:10">
      <c r="A12" s="99"/>
      <c r="B12" s="31">
        <f t="shared" ca="1" si="1"/>
        <v>42592</v>
      </c>
      <c r="C12" s="35"/>
      <c r="D12" s="28">
        <f ca="1">IFERROR(IF($A12="",VLOOKUP($C12,PARAM!$A$11:$I$210,CHOOSE(WEEKDAY($B12,2),2,2,4,2,2,6,8),FALSE),VLOOKUP($C12,PARAM!$A$11:$P$210,CHOOSE(WEEKDAY($B12,2),11,11,11,11,11,13,15),FALSE)),0)</f>
        <v>0</v>
      </c>
      <c r="E12" s="28">
        <f ca="1">IFERROR(IF($A12="",VLOOKUP($C12,PARAM!$A$11:$I$210,CHOOSE(WEEKDAY($B12,2),3,3,5,3,3,7,9),FALSE),VLOOKUP($C12,PARAM!$A$11:$P$210,CHOOSE(WEEKDAY($B12,2),12,12,12,12,12,14,16),FALSE)),0)</f>
        <v>0</v>
      </c>
      <c r="F12" s="29">
        <f t="shared" ca="1" si="2"/>
        <v>0</v>
      </c>
      <c r="G12" s="33"/>
    </row>
    <row r="13" spans="1:10">
      <c r="A13" s="99"/>
      <c r="B13" s="31">
        <f t="shared" ca="1" si="1"/>
        <v>42593</v>
      </c>
      <c r="C13" s="35"/>
      <c r="D13" s="28">
        <f ca="1">IFERROR(IF($A13="",VLOOKUP($C13,PARAM!$A$11:$I$210,CHOOSE(WEEKDAY($B13,2),2,2,4,2,2,6,8),FALSE),VLOOKUP($C13,PARAM!$A$11:$P$210,CHOOSE(WEEKDAY($B13,2),11,11,11,11,11,13,15),FALSE)),0)</f>
        <v>0</v>
      </c>
      <c r="E13" s="28">
        <f ca="1">IFERROR(IF($A13="",VLOOKUP($C13,PARAM!$A$11:$I$210,CHOOSE(WEEKDAY($B13,2),3,3,5,3,3,7,9),FALSE),VLOOKUP($C13,PARAM!$A$11:$P$210,CHOOSE(WEEKDAY($B13,2),12,12,12,12,12,14,16),FALSE)),0)</f>
        <v>0</v>
      </c>
      <c r="F13" s="29">
        <f t="shared" ca="1" si="2"/>
        <v>0</v>
      </c>
      <c r="G13" s="33"/>
    </row>
    <row r="14" spans="1:10">
      <c r="A14" s="99"/>
      <c r="B14" s="31">
        <f t="shared" ca="1" si="1"/>
        <v>42594</v>
      </c>
      <c r="C14" s="35"/>
      <c r="D14" s="28">
        <f ca="1">IFERROR(IF($A14="",VLOOKUP($C14,PARAM!$A$11:$I$210,CHOOSE(WEEKDAY($B14,2),2,2,4,2,2,6,8),FALSE),VLOOKUP($C14,PARAM!$A$11:$P$210,CHOOSE(WEEKDAY($B14,2),11,11,11,11,11,13,15),FALSE)),0)</f>
        <v>0</v>
      </c>
      <c r="E14" s="28">
        <f ca="1">IFERROR(IF($A14="",VLOOKUP($C14,PARAM!$A$11:$I$210,CHOOSE(WEEKDAY($B14,2),3,3,5,3,3,7,9),FALSE),VLOOKUP($C14,PARAM!$A$11:$P$210,CHOOSE(WEEKDAY($B14,2),12,12,12,12,12,14,16),FALSE)),0)</f>
        <v>0</v>
      </c>
      <c r="F14" s="29">
        <f t="shared" ca="1" si="2"/>
        <v>0</v>
      </c>
      <c r="G14" s="33"/>
    </row>
    <row r="15" spans="1:10">
      <c r="A15" s="99"/>
      <c r="B15" s="31">
        <f t="shared" ca="1" si="1"/>
        <v>42595</v>
      </c>
      <c r="C15" s="35"/>
      <c r="D15" s="28">
        <f ca="1">IFERROR(IF($A15="",VLOOKUP($C15,PARAM!$A$11:$I$210,CHOOSE(WEEKDAY($B15,2),2,2,4,2,2,6,8),FALSE),VLOOKUP($C15,PARAM!$A$11:$P$210,CHOOSE(WEEKDAY($B15,2),11,11,11,11,11,13,15),FALSE)),0)</f>
        <v>0</v>
      </c>
      <c r="E15" s="28">
        <f ca="1">IFERROR(IF($A15="",VLOOKUP($C15,PARAM!$A$11:$I$210,CHOOSE(WEEKDAY($B15,2),3,3,5,3,3,7,9),FALSE),VLOOKUP($C15,PARAM!$A$11:$P$210,CHOOSE(WEEKDAY($B15,2),12,12,12,12,12,14,16),FALSE)),0)</f>
        <v>0</v>
      </c>
      <c r="F15" s="29">
        <f t="shared" ca="1" si="2"/>
        <v>0</v>
      </c>
      <c r="G15" s="33"/>
    </row>
    <row r="16" spans="1:10">
      <c r="A16" s="99"/>
      <c r="B16" s="31">
        <f t="shared" ca="1" si="1"/>
        <v>42596</v>
      </c>
      <c r="C16" s="35"/>
      <c r="D16" s="28">
        <f ca="1">IFERROR(IF($A16="",VLOOKUP($C16,PARAM!$A$11:$I$210,CHOOSE(WEEKDAY($B16,2),2,2,4,2,2,6,8),FALSE),VLOOKUP($C16,PARAM!$A$11:$P$210,CHOOSE(WEEKDAY($B16,2),11,11,11,11,11,13,15),FALSE)),0)</f>
        <v>0</v>
      </c>
      <c r="E16" s="28">
        <f ca="1">IFERROR(IF($A16="",VLOOKUP($C16,PARAM!$A$11:$I$210,CHOOSE(WEEKDAY($B16,2),3,3,5,3,3,7,9),FALSE),VLOOKUP($C16,PARAM!$A$11:$P$210,CHOOSE(WEEKDAY($B16,2),12,12,12,12,12,14,16),FALSE)),0)</f>
        <v>0</v>
      </c>
      <c r="F16" s="29">
        <f t="shared" ca="1" si="2"/>
        <v>0</v>
      </c>
      <c r="G16" s="33"/>
    </row>
    <row r="17" spans="1:7">
      <c r="A17" s="99" t="s">
        <v>49</v>
      </c>
      <c r="B17" s="31">
        <f t="shared" ca="1" si="1"/>
        <v>42597</v>
      </c>
      <c r="C17" s="35"/>
      <c r="D17" s="28">
        <f ca="1">IFERROR(IF($A17="",VLOOKUP($C17,PARAM!$A$11:$I$210,CHOOSE(WEEKDAY($B17,2),2,2,4,2,2,6,8),FALSE),VLOOKUP($C17,PARAM!$A$11:$P$210,CHOOSE(WEEKDAY($B17,2),11,11,11,11,11,13,15),FALSE)),0)</f>
        <v>0</v>
      </c>
      <c r="E17" s="28">
        <f ca="1">IFERROR(IF($A17="",VLOOKUP($C17,PARAM!$A$11:$I$210,CHOOSE(WEEKDAY($B17,2),3,3,5,3,3,7,9),FALSE),VLOOKUP($C17,PARAM!$A$11:$P$210,CHOOSE(WEEKDAY($B17,2),12,12,12,12,12,14,16),FALSE)),0)</f>
        <v>0</v>
      </c>
      <c r="F17" s="29">
        <f t="shared" ca="1" si="2"/>
        <v>0</v>
      </c>
      <c r="G17" s="33"/>
    </row>
    <row r="18" spans="1:7">
      <c r="A18" s="99"/>
      <c r="B18" s="31">
        <f t="shared" ca="1" si="1"/>
        <v>42598</v>
      </c>
      <c r="C18" s="35"/>
      <c r="D18" s="28">
        <f ca="1">IFERROR(IF($A18="",VLOOKUP($C18,PARAM!$A$11:$I$210,CHOOSE(WEEKDAY($B18,2),2,2,4,2,2,6,8),FALSE),VLOOKUP($C18,PARAM!$A$11:$P$210,CHOOSE(WEEKDAY($B18,2),11,11,11,11,11,13,15),FALSE)),0)</f>
        <v>0</v>
      </c>
      <c r="E18" s="28">
        <f ca="1">IFERROR(IF($A18="",VLOOKUP($C18,PARAM!$A$11:$I$210,CHOOSE(WEEKDAY($B18,2),3,3,5,3,3,7,9),FALSE),VLOOKUP($C18,PARAM!$A$11:$P$210,CHOOSE(WEEKDAY($B18,2),12,12,12,12,12,14,16),FALSE)),0)</f>
        <v>0</v>
      </c>
      <c r="F18" s="29">
        <f t="shared" ca="1" si="2"/>
        <v>0</v>
      </c>
      <c r="G18" s="33"/>
    </row>
    <row r="19" spans="1:7">
      <c r="A19" s="99"/>
      <c r="B19" s="31">
        <f t="shared" ca="1" si="1"/>
        <v>42599</v>
      </c>
      <c r="C19" s="35"/>
      <c r="D19" s="28">
        <f ca="1">IFERROR(IF($A19="",VLOOKUP($C19,PARAM!$A$11:$I$210,CHOOSE(WEEKDAY($B19,2),2,2,4,2,2,6,8),FALSE),VLOOKUP($C19,PARAM!$A$11:$P$210,CHOOSE(WEEKDAY($B19,2),11,11,11,11,11,13,15),FALSE)),0)</f>
        <v>0</v>
      </c>
      <c r="E19" s="28">
        <f ca="1">IFERROR(IF($A19="",VLOOKUP($C19,PARAM!$A$11:$I$210,CHOOSE(WEEKDAY($B19,2),3,3,5,3,3,7,9),FALSE),VLOOKUP($C19,PARAM!$A$11:$P$210,CHOOSE(WEEKDAY($B19,2),12,12,12,12,12,14,16),FALSE)),0)</f>
        <v>0</v>
      </c>
      <c r="F19" s="29">
        <f t="shared" ca="1" si="2"/>
        <v>0</v>
      </c>
      <c r="G19" s="33"/>
    </row>
    <row r="20" spans="1:7">
      <c r="A20" s="99"/>
      <c r="B20" s="31">
        <f t="shared" ca="1" si="1"/>
        <v>42600</v>
      </c>
      <c r="C20" s="35"/>
      <c r="D20" s="28">
        <f ca="1">IFERROR(IF($A20="",VLOOKUP($C20,PARAM!$A$11:$I$210,CHOOSE(WEEKDAY($B20,2),2,2,4,2,2,6,8),FALSE),VLOOKUP($C20,PARAM!$A$11:$P$210,CHOOSE(WEEKDAY($B20,2),11,11,11,11,11,13,15),FALSE)),0)</f>
        <v>0</v>
      </c>
      <c r="E20" s="28">
        <f ca="1">IFERROR(IF($A20="",VLOOKUP($C20,PARAM!$A$11:$I$210,CHOOSE(WEEKDAY($B20,2),3,3,5,3,3,7,9),FALSE),VLOOKUP($C20,PARAM!$A$11:$P$210,CHOOSE(WEEKDAY($B20,2),12,12,12,12,12,14,16),FALSE)),0)</f>
        <v>0</v>
      </c>
      <c r="F20" s="29">
        <f t="shared" ca="1" si="2"/>
        <v>0</v>
      </c>
      <c r="G20" s="33"/>
    </row>
    <row r="21" spans="1:7">
      <c r="A21" s="99"/>
      <c r="B21" s="31">
        <f t="shared" ca="1" si="1"/>
        <v>42601</v>
      </c>
      <c r="C21" s="35"/>
      <c r="D21" s="28">
        <f ca="1">IFERROR(IF($A21="",VLOOKUP($C21,PARAM!$A$11:$I$210,CHOOSE(WEEKDAY($B21,2),2,2,4,2,2,6,8),FALSE),VLOOKUP($C21,PARAM!$A$11:$P$210,CHOOSE(WEEKDAY($B21,2),11,11,11,11,11,13,15),FALSE)),0)</f>
        <v>0</v>
      </c>
      <c r="E21" s="28">
        <f ca="1">IFERROR(IF($A21="",VLOOKUP($C21,PARAM!$A$11:$I$210,CHOOSE(WEEKDAY($B21,2),3,3,5,3,3,7,9),FALSE),VLOOKUP($C21,PARAM!$A$11:$P$210,CHOOSE(WEEKDAY($B21,2),12,12,12,12,12,14,16),FALSE)),0)</f>
        <v>0</v>
      </c>
      <c r="F21" s="29">
        <f t="shared" ca="1" si="2"/>
        <v>0</v>
      </c>
      <c r="G21" s="33"/>
    </row>
    <row r="22" spans="1:7">
      <c r="A22" s="99"/>
      <c r="B22" s="31">
        <f t="shared" ca="1" si="1"/>
        <v>42602</v>
      </c>
      <c r="C22" s="35"/>
      <c r="D22" s="28">
        <f ca="1">IFERROR(IF($A22="",VLOOKUP($C22,PARAM!$A$11:$I$210,CHOOSE(WEEKDAY($B22,2),2,2,4,2,2,6,8),FALSE),VLOOKUP($C22,PARAM!$A$11:$P$210,CHOOSE(WEEKDAY($B22,2),11,11,11,11,11,13,15),FALSE)),0)</f>
        <v>0</v>
      </c>
      <c r="E22" s="28">
        <f ca="1">IFERROR(IF($A22="",VLOOKUP($C22,PARAM!$A$11:$I$210,CHOOSE(WEEKDAY($B22,2),3,3,5,3,3,7,9),FALSE),VLOOKUP($C22,PARAM!$A$11:$P$210,CHOOSE(WEEKDAY($B22,2),12,12,12,12,12,14,16),FALSE)),0)</f>
        <v>0</v>
      </c>
      <c r="F22" s="29">
        <f t="shared" ca="1" si="2"/>
        <v>0</v>
      </c>
      <c r="G22" s="33"/>
    </row>
    <row r="23" spans="1:7">
      <c r="A23" s="99"/>
      <c r="B23" s="31">
        <f t="shared" ca="1" si="1"/>
        <v>42603</v>
      </c>
      <c r="C23" s="35"/>
      <c r="D23" s="28">
        <f ca="1">IFERROR(IF($A23="",VLOOKUP($C23,PARAM!$A$11:$I$210,CHOOSE(WEEKDAY($B23,2),2,2,4,2,2,6,8),FALSE),VLOOKUP($C23,PARAM!$A$11:$P$210,CHOOSE(WEEKDAY($B23,2),11,11,11,11,11,13,15),FALSE)),0)</f>
        <v>0</v>
      </c>
      <c r="E23" s="28">
        <f ca="1">IFERROR(IF($A23="",VLOOKUP($C23,PARAM!$A$11:$I$210,CHOOSE(WEEKDAY($B23,2),3,3,5,3,3,7,9),FALSE),VLOOKUP($C23,PARAM!$A$11:$P$210,CHOOSE(WEEKDAY($B23,2),12,12,12,12,12,14,16),FALSE)),0)</f>
        <v>0</v>
      </c>
      <c r="F23" s="29">
        <f t="shared" ca="1" si="2"/>
        <v>0</v>
      </c>
      <c r="G23" s="33"/>
    </row>
    <row r="24" spans="1:7">
      <c r="A24" s="99"/>
      <c r="B24" s="31">
        <f t="shared" ca="1" si="1"/>
        <v>42604</v>
      </c>
      <c r="C24" s="35"/>
      <c r="D24" s="28">
        <f ca="1">IFERROR(IF($A24="",VLOOKUP($C24,PARAM!$A$11:$I$210,CHOOSE(WEEKDAY($B24,2),2,2,4,2,2,6,8),FALSE),VLOOKUP($C24,PARAM!$A$11:$P$210,CHOOSE(WEEKDAY($B24,2),11,11,11,11,11,13,15),FALSE)),0)</f>
        <v>0</v>
      </c>
      <c r="E24" s="28">
        <f ca="1">IFERROR(IF($A24="",VLOOKUP($C24,PARAM!$A$11:$I$210,CHOOSE(WEEKDAY($B24,2),3,3,5,3,3,7,9),FALSE),VLOOKUP($C24,PARAM!$A$11:$P$210,CHOOSE(WEEKDAY($B24,2),12,12,12,12,12,14,16),FALSE)),0)</f>
        <v>0</v>
      </c>
      <c r="F24" s="29">
        <f t="shared" ca="1" si="2"/>
        <v>0</v>
      </c>
      <c r="G24" s="33"/>
    </row>
    <row r="25" spans="1:7">
      <c r="A25" s="99"/>
      <c r="B25" s="31">
        <f t="shared" ca="1" si="1"/>
        <v>42605</v>
      </c>
      <c r="C25" s="35"/>
      <c r="D25" s="28">
        <f ca="1">IFERROR(IF($A25="",VLOOKUP($C25,PARAM!$A$11:$I$210,CHOOSE(WEEKDAY($B25,2),2,2,4,2,2,6,8),FALSE),VLOOKUP($C25,PARAM!$A$11:$P$210,CHOOSE(WEEKDAY($B25,2),11,11,11,11,11,13,15),FALSE)),0)</f>
        <v>0</v>
      </c>
      <c r="E25" s="28">
        <f ca="1">IFERROR(IF($A25="",VLOOKUP($C25,PARAM!$A$11:$I$210,CHOOSE(WEEKDAY($B25,2),3,3,5,3,3,7,9),FALSE),VLOOKUP($C25,PARAM!$A$11:$P$210,CHOOSE(WEEKDAY($B25,2),12,12,12,12,12,14,16),FALSE)),0)</f>
        <v>0</v>
      </c>
      <c r="F25" s="29">
        <f t="shared" ca="1" si="2"/>
        <v>0</v>
      </c>
      <c r="G25" s="33"/>
    </row>
    <row r="26" spans="1:7">
      <c r="A26" s="99"/>
      <c r="B26" s="31">
        <f t="shared" ca="1" si="1"/>
        <v>42606</v>
      </c>
      <c r="C26" s="35"/>
      <c r="D26" s="28">
        <f ca="1">IFERROR(IF($A26="",VLOOKUP($C26,PARAM!$A$11:$I$210,CHOOSE(WEEKDAY($B26,2),2,2,4,2,2,6,8),FALSE),VLOOKUP($C26,PARAM!$A$11:$P$210,CHOOSE(WEEKDAY($B26,2),11,11,11,11,11,13,15),FALSE)),0)</f>
        <v>0</v>
      </c>
      <c r="E26" s="28">
        <f ca="1">IFERROR(IF($A26="",VLOOKUP($C26,PARAM!$A$11:$I$210,CHOOSE(WEEKDAY($B26,2),3,3,5,3,3,7,9),FALSE),VLOOKUP($C26,PARAM!$A$11:$P$210,CHOOSE(WEEKDAY($B26,2),12,12,12,12,12,14,16),FALSE)),0)</f>
        <v>0</v>
      </c>
      <c r="F26" s="29">
        <f t="shared" ca="1" si="2"/>
        <v>0</v>
      </c>
      <c r="G26" s="33"/>
    </row>
    <row r="27" spans="1:7">
      <c r="A27" s="99"/>
      <c r="B27" s="31">
        <f t="shared" ca="1" si="1"/>
        <v>42607</v>
      </c>
      <c r="C27" s="35"/>
      <c r="D27" s="28">
        <f ca="1">IFERROR(IF($A27="",VLOOKUP($C27,PARAM!$A$11:$I$210,CHOOSE(WEEKDAY($B27,2),2,2,4,2,2,6,8),FALSE),VLOOKUP($C27,PARAM!$A$11:$P$210,CHOOSE(WEEKDAY($B27,2),11,11,11,11,11,13,15),FALSE)),0)</f>
        <v>0</v>
      </c>
      <c r="E27" s="28">
        <f ca="1">IFERROR(IF($A27="",VLOOKUP($C27,PARAM!$A$11:$I$210,CHOOSE(WEEKDAY($B27,2),3,3,5,3,3,7,9),FALSE),VLOOKUP($C27,PARAM!$A$11:$P$210,CHOOSE(WEEKDAY($B27,2),12,12,12,12,12,14,16),FALSE)),0)</f>
        <v>0</v>
      </c>
      <c r="F27" s="29">
        <f t="shared" ca="1" si="2"/>
        <v>0</v>
      </c>
      <c r="G27" s="33"/>
    </row>
    <row r="28" spans="1:7">
      <c r="A28" s="99"/>
      <c r="B28" s="31">
        <f t="shared" ca="1" si="1"/>
        <v>42608</v>
      </c>
      <c r="C28" s="35"/>
      <c r="D28" s="28">
        <f ca="1">IFERROR(IF($A28="",VLOOKUP($C28,PARAM!$A$11:$I$210,CHOOSE(WEEKDAY($B28,2),2,2,4,2,2,6,8),FALSE),VLOOKUP($C28,PARAM!$A$11:$P$210,CHOOSE(WEEKDAY($B28,2),11,11,11,11,11,13,15),FALSE)),0)</f>
        <v>0</v>
      </c>
      <c r="E28" s="28">
        <f ca="1">IFERROR(IF($A28="",VLOOKUP($C28,PARAM!$A$11:$I$210,CHOOSE(WEEKDAY($B28,2),3,3,5,3,3,7,9),FALSE),VLOOKUP($C28,PARAM!$A$11:$P$210,CHOOSE(WEEKDAY($B28,2),12,12,12,12,12,14,16),FALSE)),0)</f>
        <v>0</v>
      </c>
      <c r="F28" s="29">
        <f t="shared" ca="1" si="2"/>
        <v>0</v>
      </c>
      <c r="G28" s="33"/>
    </row>
    <row r="29" spans="1:7">
      <c r="A29" s="99"/>
      <c r="B29" s="31">
        <f t="shared" ca="1" si="1"/>
        <v>42609</v>
      </c>
      <c r="C29" s="35"/>
      <c r="D29" s="28">
        <f ca="1">IFERROR(IF($A29="",VLOOKUP($C29,PARAM!$A$11:$I$210,CHOOSE(WEEKDAY($B29,2),2,2,4,2,2,6,8),FALSE),VLOOKUP($C29,PARAM!$A$11:$P$210,CHOOSE(WEEKDAY($B29,2),11,11,11,11,11,13,15),FALSE)),0)</f>
        <v>0</v>
      </c>
      <c r="E29" s="28">
        <f ca="1">IFERROR(IF($A29="",VLOOKUP($C29,PARAM!$A$11:$I$210,CHOOSE(WEEKDAY($B29,2),3,3,5,3,3,7,9),FALSE),VLOOKUP($C29,PARAM!$A$11:$P$210,CHOOSE(WEEKDAY($B29,2),12,12,12,12,12,14,16),FALSE)),0)</f>
        <v>0</v>
      </c>
      <c r="F29" s="29">
        <f t="shared" ca="1" si="2"/>
        <v>0</v>
      </c>
      <c r="G29" s="33"/>
    </row>
    <row r="30" spans="1:7">
      <c r="A30" s="99"/>
      <c r="B30" s="31">
        <f t="shared" ca="1" si="1"/>
        <v>42610</v>
      </c>
      <c r="C30" s="35"/>
      <c r="D30" s="28">
        <f ca="1">IFERROR(IF($A30="",VLOOKUP($C30,PARAM!$A$11:$I$210,CHOOSE(WEEKDAY($B30,2),2,2,4,2,2,6,8),FALSE),VLOOKUP($C30,PARAM!$A$11:$P$210,CHOOSE(WEEKDAY($B30,2),11,11,11,11,11,13,15),FALSE)),0)</f>
        <v>0</v>
      </c>
      <c r="E30" s="28">
        <f ca="1">IFERROR(IF($A30="",VLOOKUP($C30,PARAM!$A$11:$I$210,CHOOSE(WEEKDAY($B30,2),3,3,5,3,3,7,9),FALSE),VLOOKUP($C30,PARAM!$A$11:$P$210,CHOOSE(WEEKDAY($B30,2),12,12,12,12,12,14,16),FALSE)),0)</f>
        <v>0</v>
      </c>
      <c r="F30" s="29">
        <f t="shared" ca="1" si="2"/>
        <v>0</v>
      </c>
      <c r="G30" s="33"/>
    </row>
    <row r="31" spans="1:7">
      <c r="A31" s="99"/>
      <c r="B31" s="31">
        <f t="shared" ca="1" si="1"/>
        <v>42611</v>
      </c>
      <c r="C31" s="35"/>
      <c r="D31" s="28">
        <f ca="1">IFERROR(IF($A31="",VLOOKUP($C31,PARAM!$A$11:$I$210,CHOOSE(WEEKDAY($B31,2),2,2,4,2,2,6,8),FALSE),VLOOKUP($C31,PARAM!$A$11:$P$210,CHOOSE(WEEKDAY($B31,2),11,11,11,11,11,13,15),FALSE)),0)</f>
        <v>0</v>
      </c>
      <c r="E31" s="28">
        <f ca="1">IFERROR(IF($A31="",VLOOKUP($C31,PARAM!$A$11:$I$210,CHOOSE(WEEKDAY($B31,2),3,3,5,3,3,7,9),FALSE),VLOOKUP($C31,PARAM!$A$11:$P$210,CHOOSE(WEEKDAY($B31,2),12,12,12,12,12,14,16),FALSE)),0)</f>
        <v>0</v>
      </c>
      <c r="F31" s="29">
        <f t="shared" ca="1" si="2"/>
        <v>0</v>
      </c>
      <c r="G31" s="33"/>
    </row>
    <row r="32" spans="1:7">
      <c r="A32" s="99"/>
      <c r="B32" s="31">
        <f t="shared" ca="1" si="1"/>
        <v>42612</v>
      </c>
      <c r="C32" s="35"/>
      <c r="D32" s="28">
        <f ca="1">IFERROR(IF($A32="",VLOOKUP($C32,PARAM!$A$11:$I$210,CHOOSE(WEEKDAY($B32,2),2,2,4,2,2,6,8),FALSE),VLOOKUP($C32,PARAM!$A$11:$P$210,CHOOSE(WEEKDAY($B32,2),11,11,11,11,11,13,15),FALSE)),0)</f>
        <v>0</v>
      </c>
      <c r="E32" s="28">
        <f ca="1">IFERROR(IF($A32="",VLOOKUP($C32,PARAM!$A$11:$I$210,CHOOSE(WEEKDAY($B32,2),3,3,5,3,3,7,9),FALSE),VLOOKUP($C32,PARAM!$A$11:$P$210,CHOOSE(WEEKDAY($B32,2),12,12,12,12,12,14,16),FALSE)),0)</f>
        <v>0</v>
      </c>
      <c r="F32" s="29">
        <f t="shared" ca="1" si="2"/>
        <v>0</v>
      </c>
      <c r="G32" s="33"/>
    </row>
    <row r="33" spans="1:9" ht="15.75" thickBot="1">
      <c r="A33" s="100"/>
      <c r="B33" s="36">
        <f t="shared" ca="1" si="1"/>
        <v>42613</v>
      </c>
      <c r="C33" s="39"/>
      <c r="D33" s="37">
        <f ca="1">IFERROR(IF($A33="",VLOOKUP($C33,PARAM!$A$11:$I$210,CHOOSE(WEEKDAY($B33,2),2,2,4,2,2,6,8),FALSE),VLOOKUP($C33,PARAM!$A$11:$P$210,CHOOSE(WEEKDAY($B33,2),11,11,11,11,11,13,15),FALSE)),0)</f>
        <v>0</v>
      </c>
      <c r="E33" s="37">
        <f ca="1">IFERROR(IF($A33="",VLOOKUP($C33,PARAM!$A$11:$I$210,CHOOSE(WEEKDAY($B33,2),3,3,5,3,3,7,9),FALSE),VLOOKUP($C33,PARAM!$A$11:$P$210,CHOOSE(WEEKDAY($B33,2),12,12,12,12,12,14,16),FALSE)),0)</f>
        <v>0</v>
      </c>
      <c r="F33" s="38">
        <f t="shared" ca="1" si="2"/>
        <v>0</v>
      </c>
      <c r="G33" s="40"/>
    </row>
    <row r="34" spans="1:9" s="2" customFormat="1" ht="15.75" thickBot="1">
      <c r="A34" s="85"/>
      <c r="B34" s="19" t="s">
        <v>1</v>
      </c>
      <c r="C34" s="20"/>
      <c r="D34" s="21"/>
      <c r="E34" s="21"/>
      <c r="F34" s="23">
        <f ca="1">SUM(F3:F33)</f>
        <v>0</v>
      </c>
      <c r="G34" s="22"/>
      <c r="H34" s="6"/>
      <c r="I34" s="6"/>
    </row>
    <row r="1048576" spans="6:6">
      <c r="F1048576" s="1">
        <f ca="1">SUM(F34)</f>
        <v>0</v>
      </c>
    </row>
  </sheetData>
  <sheetProtection sheet="1" objects="1" scenarios="1"/>
  <mergeCells count="1">
    <mergeCell ref="B1:C1"/>
  </mergeCells>
  <conditionalFormatting sqref="A32:G32">
    <cfRule type="expression" dxfId="34" priority="2">
      <formula>RIGHT(CELL("nomfichier",C1),2)="02"</formula>
    </cfRule>
  </conditionalFormatting>
  <conditionalFormatting sqref="A3:G33">
    <cfRule type="expression" dxfId="33" priority="4">
      <formula>WEEKDAY($B3,2)=7</formula>
    </cfRule>
    <cfRule type="expression" dxfId="32" priority="5">
      <formula>WEEKDAY($B3,2)=6</formula>
    </cfRule>
    <cfRule type="expression" dxfId="31" priority="6">
      <formula>WEEKDAY($B3,2)=3</formula>
    </cfRule>
    <cfRule type="expression" dxfId="30" priority="7">
      <formula>WEEKDAY($B3,2)&lt;6</formula>
    </cfRule>
  </conditionalFormatting>
  <conditionalFormatting sqref="A33:G33">
    <cfRule type="expression" dxfId="29" priority="1">
      <formula>IF(RIGHT(CELL("nomfichier",C2),2)&lt;"08",MOD(RIGHT(CELL("nomfichier",C2),2),2)=0,MOD(RIGHT(CELL("nomfichier",C2),2),2)&lt;&gt;0)</formula>
    </cfRule>
  </conditionalFormatting>
  <conditionalFormatting sqref="A31:G31">
    <cfRule type="expression" dxfId="28" priority="3">
      <formula>AND(RIGHT(CELL("nomfichier",$C29),2)="02",MOD(YEAR($C29),4)&lt;&gt;0)</formula>
    </cfRule>
  </conditionalFormatting>
  <dataValidations count="4">
    <dataValidation type="list" allowBlank="1" showInputMessage="1" showErrorMessage="1" error="Service ou information inexacte !_x000a_" sqref="C3:C6 C8:C33">
      <formula1>Services</formula1>
    </dataValidation>
    <dataValidation type="list" showInputMessage="1" showErrorMessage="1" error="Service ou information inexacte !_x000a_" sqref="C7">
      <formula1>Services</formula1>
    </dataValidation>
    <dataValidation type="list" showInputMessage="1" showErrorMessage="1" sqref="G3:G33">
      <formula1>COM</formula1>
    </dataValidation>
    <dataValidation type="list" showInputMessage="1" showErrorMessage="1" sqref="A3:A33">
      <formula1>TYPE</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r:id="rId1"/>
  <headerFooter>
    <oddFooter>&amp;LEdité le &amp;D à &amp;T&amp;RClasseur :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vt:i4>
      </vt:variant>
    </vt:vector>
  </HeadingPairs>
  <TitlesOfParts>
    <vt:vector size="17" baseType="lpstr">
      <vt:lpstr>PARAM</vt:lpstr>
      <vt:lpstr>01</vt:lpstr>
      <vt:lpstr>02</vt:lpstr>
      <vt:lpstr>03</vt:lpstr>
      <vt:lpstr>04</vt:lpstr>
      <vt:lpstr>05</vt:lpstr>
      <vt:lpstr>06</vt:lpstr>
      <vt:lpstr>07</vt:lpstr>
      <vt:lpstr>08</vt:lpstr>
      <vt:lpstr>09</vt:lpstr>
      <vt:lpstr>10</vt:lpstr>
      <vt:lpstr>11</vt:lpstr>
      <vt:lpstr>12</vt:lpstr>
      <vt:lpstr>MODE D'EMPLOI</vt:lpstr>
      <vt:lpstr>COM</vt:lpstr>
      <vt:lpstr>Services</vt:lpstr>
      <vt:lpstr>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ix</dc:creator>
  <cp:lastModifiedBy>CHRISTIAN</cp:lastModifiedBy>
  <cp:lastPrinted>2016-07-13T08:19:44Z</cp:lastPrinted>
  <dcterms:created xsi:type="dcterms:W3CDTF">2016-04-03T09:31:13Z</dcterms:created>
  <dcterms:modified xsi:type="dcterms:W3CDTF">2016-07-17T00:00:54Z</dcterms:modified>
</cp:coreProperties>
</file>