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8800" windowHeight="12375" activeTab="18"/>
  </bookViews>
  <sheets>
    <sheet name="PARAM" sheetId="11" r:id="rId1"/>
    <sheet name="01" sheetId="12" r:id="rId2"/>
    <sheet name="02" sheetId="14" r:id="rId3"/>
    <sheet name="03" sheetId="15" r:id="rId4"/>
    <sheet name="04" sheetId="16" r:id="rId5"/>
    <sheet name="05" sheetId="17" r:id="rId6"/>
    <sheet name="06" sheetId="18" r:id="rId7"/>
    <sheet name="07" sheetId="19" r:id="rId8"/>
    <sheet name="08" sheetId="21" r:id="rId9"/>
    <sheet name="09" sheetId="22" r:id="rId10"/>
    <sheet name="10" sheetId="23" r:id="rId11"/>
    <sheet name="11" sheetId="24" r:id="rId12"/>
    <sheet name="12" sheetId="25" r:id="rId13"/>
    <sheet name="Mars 2016" sheetId="26" r:id="rId14"/>
    <sheet name="Avril 2016" sheetId="2" r:id="rId15"/>
    <sheet name="Mai 2016" sheetId="3" r:id="rId16"/>
    <sheet name="Juin 2016" sheetId="4" r:id="rId17"/>
    <sheet name="Juillet 2016" sheetId="5" r:id="rId18"/>
    <sheet name="MODE D'EMPLOI" sheetId="27" r:id="rId19"/>
  </sheets>
  <externalReferences>
    <externalReference r:id="rId20"/>
  </externalReferences>
  <definedNames>
    <definedName name="Services" localSheetId="13">[1]services!$A$1:$A$43</definedName>
    <definedName name="Services">PARAM!$A$11:$A$65</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E32" i="26"/>
  <c r="E31"/>
  <c r="E30"/>
  <c r="E29"/>
  <c r="E28"/>
  <c r="E27"/>
  <c r="E26"/>
  <c r="E25"/>
  <c r="E24"/>
  <c r="E23"/>
  <c r="E22"/>
  <c r="E21"/>
  <c r="E20"/>
  <c r="E19"/>
  <c r="E18"/>
  <c r="E17"/>
  <c r="E16"/>
  <c r="E15"/>
  <c r="E14"/>
  <c r="E13"/>
  <c r="E12"/>
  <c r="E11"/>
  <c r="E10"/>
  <c r="E9"/>
  <c r="E8"/>
  <c r="E7"/>
  <c r="E6"/>
  <c r="E5"/>
  <c r="E4"/>
  <c r="E3"/>
  <c r="E2"/>
  <c r="E34" s="1"/>
  <c r="E1048576" s="1"/>
  <c r="A3" i="25" l="1"/>
  <c r="D3" s="1"/>
  <c r="C1"/>
  <c r="A3" i="24"/>
  <c r="D3" s="1"/>
  <c r="C1"/>
  <c r="A3" i="23"/>
  <c r="D3" s="1"/>
  <c r="C1"/>
  <c r="A3" i="22"/>
  <c r="D3" s="1"/>
  <c r="C1"/>
  <c r="A3" i="21"/>
  <c r="D3" s="1"/>
  <c r="C1"/>
  <c r="A3" i="19"/>
  <c r="D3" s="1"/>
  <c r="C1"/>
  <c r="A3" i="18"/>
  <c r="A4" s="1"/>
  <c r="C1"/>
  <c r="A3" i="17"/>
  <c r="D3" s="1"/>
  <c r="C1"/>
  <c r="C1" i="16"/>
  <c r="C1" i="15"/>
  <c r="C1" i="12"/>
  <c r="C1" i="14"/>
  <c r="A3" i="16"/>
  <c r="D3" s="1"/>
  <c r="A3" i="15"/>
  <c r="D3" s="1"/>
  <c r="A3" i="14"/>
  <c r="D3" s="1"/>
  <c r="A3" i="12"/>
  <c r="C3" s="1"/>
  <c r="A4" i="3"/>
  <c r="A5" s="1"/>
  <c r="A3"/>
  <c r="D4"/>
  <c r="D2"/>
  <c r="C3"/>
  <c r="C4"/>
  <c r="C2"/>
  <c r="C3" i="25" l="1"/>
  <c r="E3" s="1"/>
  <c r="A4"/>
  <c r="C3" i="24"/>
  <c r="E3" s="1"/>
  <c r="A4"/>
  <c r="C3" i="23"/>
  <c r="E3" s="1"/>
  <c r="A4"/>
  <c r="C3" i="22"/>
  <c r="E3" s="1"/>
  <c r="A4"/>
  <c r="C3" i="21"/>
  <c r="E3" s="1"/>
  <c r="A4"/>
  <c r="C3" i="19"/>
  <c r="E3" s="1"/>
  <c r="A4"/>
  <c r="A5" i="18"/>
  <c r="C4"/>
  <c r="D4"/>
  <c r="D3"/>
  <c r="C3"/>
  <c r="C3" i="17"/>
  <c r="E3" s="1"/>
  <c r="A4"/>
  <c r="C3" i="16"/>
  <c r="E3" s="1"/>
  <c r="A4"/>
  <c r="C3" i="15"/>
  <c r="E3" s="1"/>
  <c r="A4"/>
  <c r="C3" i="14"/>
  <c r="E3" s="1"/>
  <c r="A4"/>
  <c r="D3" i="12"/>
  <c r="E3" s="1"/>
  <c r="A4"/>
  <c r="C4" s="1"/>
  <c r="C5" i="3"/>
  <c r="A6"/>
  <c r="A7" s="1"/>
  <c r="A8" s="1"/>
  <c r="A9" s="1"/>
  <c r="A10" s="1"/>
  <c r="A11" s="1"/>
  <c r="A12" s="1"/>
  <c r="A13" s="1"/>
  <c r="A14" s="1"/>
  <c r="A15" s="1"/>
  <c r="A16" s="1"/>
  <c r="A17" s="1"/>
  <c r="A18" s="1"/>
  <c r="A19" s="1"/>
  <c r="A20" s="1"/>
  <c r="A21" s="1"/>
  <c r="A22" s="1"/>
  <c r="A23" s="1"/>
  <c r="A24" s="1"/>
  <c r="A25" s="1"/>
  <c r="A26" s="1"/>
  <c r="A27" s="1"/>
  <c r="A28" s="1"/>
  <c r="A29" s="1"/>
  <c r="A30" s="1"/>
  <c r="A31" s="1"/>
  <c r="A32" s="1"/>
  <c r="D5"/>
  <c r="D3"/>
  <c r="E20" i="2"/>
  <c r="D4" i="25" l="1"/>
  <c r="A5"/>
  <c r="C4"/>
  <c r="D4" i="24"/>
  <c r="A5"/>
  <c r="C4"/>
  <c r="D4" i="23"/>
  <c r="A5"/>
  <c r="C4"/>
  <c r="D4" i="22"/>
  <c r="A5"/>
  <c r="C4"/>
  <c r="D4" i="21"/>
  <c r="A5"/>
  <c r="C4"/>
  <c r="D4" i="19"/>
  <c r="A5"/>
  <c r="C4"/>
  <c r="A6" i="18"/>
  <c r="C5"/>
  <c r="D5"/>
  <c r="E4"/>
  <c r="E3"/>
  <c r="D4" i="17"/>
  <c r="A5"/>
  <c r="C4"/>
  <c r="D4" i="16"/>
  <c r="A5"/>
  <c r="C4"/>
  <c r="D4" i="15"/>
  <c r="A5"/>
  <c r="C4"/>
  <c r="D4" i="14"/>
  <c r="A5"/>
  <c r="C4"/>
  <c r="A5" i="12"/>
  <c r="D5" s="1"/>
  <c r="D4"/>
  <c r="E4" s="1"/>
  <c r="C6" i="3"/>
  <c r="D6"/>
  <c r="E32" i="5"/>
  <c r="E31"/>
  <c r="E30"/>
  <c r="E29"/>
  <c r="E28"/>
  <c r="E27"/>
  <c r="E26"/>
  <c r="E25"/>
  <c r="E24"/>
  <c r="E23"/>
  <c r="E22"/>
  <c r="E21"/>
  <c r="E20"/>
  <c r="E19"/>
  <c r="E18"/>
  <c r="E17"/>
  <c r="E16"/>
  <c r="E15"/>
  <c r="E14"/>
  <c r="E13"/>
  <c r="E12"/>
  <c r="E11"/>
  <c r="E10"/>
  <c r="E9"/>
  <c r="E8"/>
  <c r="E7"/>
  <c r="E6"/>
  <c r="E5"/>
  <c r="E4"/>
  <c r="E3"/>
  <c r="E2"/>
  <c r="E31" i="4"/>
  <c r="E30"/>
  <c r="E29"/>
  <c r="E28"/>
  <c r="E27"/>
  <c r="E26"/>
  <c r="E25"/>
  <c r="E24"/>
  <c r="E23"/>
  <c r="E22"/>
  <c r="E21"/>
  <c r="E20"/>
  <c r="E19"/>
  <c r="E18"/>
  <c r="E17"/>
  <c r="E16"/>
  <c r="E15"/>
  <c r="E14"/>
  <c r="E13"/>
  <c r="E12"/>
  <c r="E11"/>
  <c r="E10"/>
  <c r="E9"/>
  <c r="E8"/>
  <c r="E7"/>
  <c r="E6"/>
  <c r="E5"/>
  <c r="E4"/>
  <c r="E3"/>
  <c r="E2"/>
  <c r="E5" i="3"/>
  <c r="E4"/>
  <c r="E3"/>
  <c r="E2"/>
  <c r="E31" i="2"/>
  <c r="E30"/>
  <c r="E29"/>
  <c r="E28"/>
  <c r="E27"/>
  <c r="E26"/>
  <c r="E25"/>
  <c r="E24"/>
  <c r="E23"/>
  <c r="E22"/>
  <c r="E21"/>
  <c r="E19"/>
  <c r="E18"/>
  <c r="E17"/>
  <c r="E16"/>
  <c r="E15"/>
  <c r="E14"/>
  <c r="E13"/>
  <c r="E12"/>
  <c r="E11"/>
  <c r="E10"/>
  <c r="E9"/>
  <c r="E8"/>
  <c r="E7"/>
  <c r="E6"/>
  <c r="E5"/>
  <c r="E4"/>
  <c r="E3"/>
  <c r="E2"/>
  <c r="E4" i="25" l="1"/>
  <c r="D5"/>
  <c r="A6"/>
  <c r="C5"/>
  <c r="E4" i="24"/>
  <c r="D5"/>
  <c r="A6"/>
  <c r="C5"/>
  <c r="E4" i="23"/>
  <c r="D5"/>
  <c r="A6"/>
  <c r="C5"/>
  <c r="E4" i="22"/>
  <c r="D5"/>
  <c r="A6"/>
  <c r="C5"/>
  <c r="E4" i="21"/>
  <c r="D5"/>
  <c r="A6"/>
  <c r="C5"/>
  <c r="E4" i="19"/>
  <c r="D5"/>
  <c r="A6"/>
  <c r="C5"/>
  <c r="A7" i="18"/>
  <c r="C6"/>
  <c r="D6"/>
  <c r="E5"/>
  <c r="E4" i="17"/>
  <c r="D5"/>
  <c r="A6"/>
  <c r="C5"/>
  <c r="E6" i="3"/>
  <c r="E4" i="16"/>
  <c r="D5"/>
  <c r="A6"/>
  <c r="C5"/>
  <c r="E4" i="15"/>
  <c r="E4" i="14"/>
  <c r="D5" i="15"/>
  <c r="A6"/>
  <c r="C5"/>
  <c r="D5" i="14"/>
  <c r="A6"/>
  <c r="C5"/>
  <c r="A6" i="12"/>
  <c r="A7" s="1"/>
  <c r="C5"/>
  <c r="E5" s="1"/>
  <c r="D7" i="3"/>
  <c r="C7"/>
  <c r="E34" i="5"/>
  <c r="E1048576" s="1"/>
  <c r="E34" i="4"/>
  <c r="E1048576" s="1"/>
  <c r="E34" i="2"/>
  <c r="E1048576" s="1"/>
  <c r="E5" i="23" l="1"/>
  <c r="E5" i="24"/>
  <c r="E5" i="25"/>
  <c r="D6"/>
  <c r="A7"/>
  <c r="C6"/>
  <c r="D6" i="24"/>
  <c r="A7"/>
  <c r="C6"/>
  <c r="E5" i="21"/>
  <c r="E5" i="22"/>
  <c r="D6" i="23"/>
  <c r="A7"/>
  <c r="C6"/>
  <c r="D6" i="22"/>
  <c r="A7"/>
  <c r="C6"/>
  <c r="D6" i="21"/>
  <c r="A7"/>
  <c r="C6"/>
  <c r="E5" i="19"/>
  <c r="D6"/>
  <c r="A7"/>
  <c r="C6"/>
  <c r="E6" i="18"/>
  <c r="A8"/>
  <c r="C7"/>
  <c r="D7"/>
  <c r="E5" i="17"/>
  <c r="D6"/>
  <c r="A7"/>
  <c r="C6"/>
  <c r="E5" i="16"/>
  <c r="E5" i="14"/>
  <c r="D6" i="16"/>
  <c r="A7"/>
  <c r="C6"/>
  <c r="E5" i="15"/>
  <c r="D6"/>
  <c r="A7"/>
  <c r="C6"/>
  <c r="D6" i="14"/>
  <c r="A7"/>
  <c r="C6"/>
  <c r="C6" i="12"/>
  <c r="D6"/>
  <c r="A8"/>
  <c r="C7"/>
  <c r="D7"/>
  <c r="D8" i="3"/>
  <c r="C8"/>
  <c r="E7"/>
  <c r="E6" i="25" l="1"/>
  <c r="E6" i="24"/>
  <c r="D7" i="25"/>
  <c r="A8"/>
  <c r="C7"/>
  <c r="D7" i="24"/>
  <c r="A8"/>
  <c r="C7"/>
  <c r="E6" i="23"/>
  <c r="D7"/>
  <c r="A8"/>
  <c r="C7"/>
  <c r="E6" i="22"/>
  <c r="D7"/>
  <c r="A8"/>
  <c r="C7"/>
  <c r="E6" i="21"/>
  <c r="D7"/>
  <c r="A8"/>
  <c r="C7"/>
  <c r="E6" i="19"/>
  <c r="D7"/>
  <c r="A8"/>
  <c r="C7"/>
  <c r="A9" i="18"/>
  <c r="C8"/>
  <c r="D8"/>
  <c r="E7"/>
  <c r="E6" i="17"/>
  <c r="D7"/>
  <c r="A8"/>
  <c r="C7"/>
  <c r="E6" i="16"/>
  <c r="D7"/>
  <c r="A8"/>
  <c r="C7"/>
  <c r="E6" i="15"/>
  <c r="E6" i="14"/>
  <c r="D7" i="15"/>
  <c r="A8"/>
  <c r="C7"/>
  <c r="D7" i="14"/>
  <c r="A8"/>
  <c r="C7"/>
  <c r="E6" i="12"/>
  <c r="C8"/>
  <c r="D8"/>
  <c r="A9"/>
  <c r="E7"/>
  <c r="E8" i="3"/>
  <c r="C9"/>
  <c r="D9"/>
  <c r="E7" i="25" l="1"/>
  <c r="D8"/>
  <c r="A9"/>
  <c r="C8"/>
  <c r="E7" i="21"/>
  <c r="E7" i="22"/>
  <c r="E7" i="23"/>
  <c r="E7" i="24"/>
  <c r="D8"/>
  <c r="A9"/>
  <c r="C8"/>
  <c r="D8" i="23"/>
  <c r="A9"/>
  <c r="C8"/>
  <c r="D8" i="22"/>
  <c r="A9"/>
  <c r="C8"/>
  <c r="D8" i="21"/>
  <c r="A9"/>
  <c r="C8"/>
  <c r="E7" i="19"/>
  <c r="D8"/>
  <c r="A9"/>
  <c r="C8"/>
  <c r="A10" i="18"/>
  <c r="C9"/>
  <c r="D9"/>
  <c r="E8"/>
  <c r="E7" i="17"/>
  <c r="D8"/>
  <c r="A9"/>
  <c r="C8"/>
  <c r="E7" i="16"/>
  <c r="D8"/>
  <c r="A9"/>
  <c r="C8"/>
  <c r="E7" i="15"/>
  <c r="D8"/>
  <c r="A9"/>
  <c r="C8"/>
  <c r="E7" i="14"/>
  <c r="D8"/>
  <c r="A9"/>
  <c r="C8"/>
  <c r="E8" i="12"/>
  <c r="C9"/>
  <c r="D9"/>
  <c r="A10"/>
  <c r="D10" i="3"/>
  <c r="C10"/>
  <c r="E9"/>
  <c r="E8" i="25" l="1"/>
  <c r="D9"/>
  <c r="A10"/>
  <c r="C9"/>
  <c r="E8" i="24"/>
  <c r="D9"/>
  <c r="A10"/>
  <c r="C9"/>
  <c r="E8" i="23"/>
  <c r="D9"/>
  <c r="A10"/>
  <c r="C9"/>
  <c r="E8" i="22"/>
  <c r="D9"/>
  <c r="A10"/>
  <c r="C9"/>
  <c r="E8" i="19"/>
  <c r="E8" i="21"/>
  <c r="D9"/>
  <c r="A10"/>
  <c r="C9"/>
  <c r="D9" i="19"/>
  <c r="A10"/>
  <c r="C9"/>
  <c r="A11" i="18"/>
  <c r="C10"/>
  <c r="D10"/>
  <c r="E9"/>
  <c r="E8" i="16"/>
  <c r="E8" i="17"/>
  <c r="D9"/>
  <c r="A10"/>
  <c r="C9"/>
  <c r="D9" i="16"/>
  <c r="A10"/>
  <c r="C9"/>
  <c r="E8" i="14"/>
  <c r="E8" i="15"/>
  <c r="E10" i="3"/>
  <c r="D9" i="15"/>
  <c r="A10"/>
  <c r="C9"/>
  <c r="D9" i="14"/>
  <c r="A10"/>
  <c r="C9"/>
  <c r="D10" i="12"/>
  <c r="A11"/>
  <c r="C10"/>
  <c r="E9"/>
  <c r="C11" i="3"/>
  <c r="D11"/>
  <c r="E9" i="23" l="1"/>
  <c r="E9" i="24"/>
  <c r="E9" i="25"/>
  <c r="D10"/>
  <c r="A11"/>
  <c r="C10"/>
  <c r="D10" i="24"/>
  <c r="A11"/>
  <c r="C10"/>
  <c r="D10" i="23"/>
  <c r="A11"/>
  <c r="C10"/>
  <c r="E9" i="21"/>
  <c r="E9" i="22"/>
  <c r="D10"/>
  <c r="A11"/>
  <c r="C10"/>
  <c r="D10" i="21"/>
  <c r="A11"/>
  <c r="C10"/>
  <c r="E9" i="19"/>
  <c r="D10"/>
  <c r="A11"/>
  <c r="C10"/>
  <c r="A12" i="18"/>
  <c r="C11"/>
  <c r="D11"/>
  <c r="E10"/>
  <c r="E9" i="17"/>
  <c r="D10"/>
  <c r="A11"/>
  <c r="C10"/>
  <c r="E9" i="16"/>
  <c r="D10"/>
  <c r="A11"/>
  <c r="C10"/>
  <c r="E9" i="15"/>
  <c r="D10"/>
  <c r="A11"/>
  <c r="C10"/>
  <c r="E9" i="14"/>
  <c r="D10"/>
  <c r="A11"/>
  <c r="C10"/>
  <c r="E10" i="12"/>
  <c r="A12"/>
  <c r="C11"/>
  <c r="D11"/>
  <c r="E11" i="3"/>
  <c r="D12"/>
  <c r="C12"/>
  <c r="E10" i="25" l="1"/>
  <c r="D11"/>
  <c r="A12"/>
  <c r="C11"/>
  <c r="E10" i="22"/>
  <c r="E10" i="24"/>
  <c r="D11"/>
  <c r="A12"/>
  <c r="C11"/>
  <c r="E10" i="16"/>
  <c r="E10" i="17"/>
  <c r="E10" i="23"/>
  <c r="D11"/>
  <c r="A12"/>
  <c r="C11"/>
  <c r="D11" i="22"/>
  <c r="A12"/>
  <c r="C11"/>
  <c r="E10" i="19"/>
  <c r="E10" i="21"/>
  <c r="D11"/>
  <c r="A12"/>
  <c r="C11"/>
  <c r="D11" i="19"/>
  <c r="A12"/>
  <c r="C11"/>
  <c r="A13" i="18"/>
  <c r="C12"/>
  <c r="D12"/>
  <c r="E11"/>
  <c r="D11" i="17"/>
  <c r="A12"/>
  <c r="C11"/>
  <c r="E10" i="14"/>
  <c r="D11" i="16"/>
  <c r="A12"/>
  <c r="C11"/>
  <c r="E10" i="15"/>
  <c r="D11"/>
  <c r="A12"/>
  <c r="C11"/>
  <c r="D11" i="14"/>
  <c r="A12"/>
  <c r="C11"/>
  <c r="E11" i="12"/>
  <c r="C12"/>
  <c r="D12"/>
  <c r="A13"/>
  <c r="E12" i="3"/>
  <c r="C13"/>
  <c r="D13"/>
  <c r="E11" i="25" l="1"/>
  <c r="D12"/>
  <c r="A13"/>
  <c r="C12"/>
  <c r="E11" i="24"/>
  <c r="E11" i="23"/>
  <c r="D12" i="24"/>
  <c r="A13"/>
  <c r="C12"/>
  <c r="D12" i="23"/>
  <c r="A13"/>
  <c r="C12"/>
  <c r="E11" i="22"/>
  <c r="D12"/>
  <c r="A13"/>
  <c r="C12"/>
  <c r="E11" i="21"/>
  <c r="D12"/>
  <c r="A13"/>
  <c r="C12"/>
  <c r="E11" i="19"/>
  <c r="D12"/>
  <c r="A13"/>
  <c r="C12"/>
  <c r="A14" i="18"/>
  <c r="C13"/>
  <c r="D13"/>
  <c r="E12"/>
  <c r="E11" i="17"/>
  <c r="D12"/>
  <c r="A13"/>
  <c r="C12"/>
  <c r="E11" i="16"/>
  <c r="D12"/>
  <c r="A13"/>
  <c r="C12"/>
  <c r="E11" i="15"/>
  <c r="D12"/>
  <c r="A13"/>
  <c r="C12"/>
  <c r="E11" i="14"/>
  <c r="D12"/>
  <c r="A13"/>
  <c r="C12"/>
  <c r="E12" i="12"/>
  <c r="C13"/>
  <c r="D13"/>
  <c r="A14"/>
  <c r="E13" i="3"/>
  <c r="C14"/>
  <c r="D14"/>
  <c r="E12" i="25" l="1"/>
  <c r="D13"/>
  <c r="A14"/>
  <c r="C13"/>
  <c r="E12" i="24"/>
  <c r="E12" i="21"/>
  <c r="E12" i="22"/>
  <c r="E12" i="17"/>
  <c r="D13" i="24"/>
  <c r="A14"/>
  <c r="C13"/>
  <c r="E12" i="23"/>
  <c r="D13"/>
  <c r="A14"/>
  <c r="C13"/>
  <c r="D13" i="22"/>
  <c r="A14"/>
  <c r="C13"/>
  <c r="D13" i="21"/>
  <c r="A14"/>
  <c r="C13"/>
  <c r="E12" i="16"/>
  <c r="E12" i="19"/>
  <c r="D13"/>
  <c r="A14"/>
  <c r="C13"/>
  <c r="A15" i="18"/>
  <c r="C14"/>
  <c r="D14"/>
  <c r="E13"/>
  <c r="E12" i="15"/>
  <c r="D13" i="17"/>
  <c r="A14"/>
  <c r="C13"/>
  <c r="D13" i="16"/>
  <c r="A14"/>
  <c r="C13"/>
  <c r="E12" i="14"/>
  <c r="D13" i="15"/>
  <c r="A14"/>
  <c r="C13"/>
  <c r="D13" i="14"/>
  <c r="A14"/>
  <c r="C13"/>
  <c r="D14" i="12"/>
  <c r="A15"/>
  <c r="C14"/>
  <c r="E13"/>
  <c r="D15" i="3"/>
  <c r="C15"/>
  <c r="E14"/>
  <c r="E13" i="25" l="1"/>
  <c r="D14"/>
  <c r="C14"/>
  <c r="A15"/>
  <c r="D14" i="24"/>
  <c r="A15"/>
  <c r="C14"/>
  <c r="E13" i="23"/>
  <c r="E13" i="24"/>
  <c r="D14" i="23"/>
  <c r="A15"/>
  <c r="C14"/>
  <c r="E13" i="22"/>
  <c r="D14"/>
  <c r="A15"/>
  <c r="C14"/>
  <c r="E13" i="21"/>
  <c r="D14"/>
  <c r="A15"/>
  <c r="C14"/>
  <c r="E13" i="19"/>
  <c r="D14"/>
  <c r="A15"/>
  <c r="C14"/>
  <c r="E14" i="18"/>
  <c r="A16"/>
  <c r="C15"/>
  <c r="D15"/>
  <c r="E13" i="17"/>
  <c r="D14"/>
  <c r="A15"/>
  <c r="C14"/>
  <c r="E13" i="15"/>
  <c r="E13" i="16"/>
  <c r="D14"/>
  <c r="A15"/>
  <c r="C14"/>
  <c r="D14" i="15"/>
  <c r="A15"/>
  <c r="C14"/>
  <c r="E13" i="14"/>
  <c r="D14"/>
  <c r="A15"/>
  <c r="C14"/>
  <c r="E14" i="12"/>
  <c r="A16"/>
  <c r="C15"/>
  <c r="D15"/>
  <c r="D16" i="3"/>
  <c r="C16"/>
  <c r="E15"/>
  <c r="E14" i="25" l="1"/>
  <c r="D15"/>
  <c r="A16"/>
  <c r="C15"/>
  <c r="E14" i="24"/>
  <c r="D15"/>
  <c r="A16"/>
  <c r="C15"/>
  <c r="E14" i="19"/>
  <c r="E14" i="21"/>
  <c r="E14" i="22"/>
  <c r="E14" i="23"/>
  <c r="D15"/>
  <c r="A16"/>
  <c r="C15"/>
  <c r="D15" i="22"/>
  <c r="A16"/>
  <c r="C15"/>
  <c r="D15" i="21"/>
  <c r="A16"/>
  <c r="C15"/>
  <c r="D15" i="19"/>
  <c r="A16"/>
  <c r="C15"/>
  <c r="E14" i="17"/>
  <c r="A17" i="18"/>
  <c r="C16"/>
  <c r="D16"/>
  <c r="E15"/>
  <c r="D15" i="17"/>
  <c r="A16"/>
  <c r="C15"/>
  <c r="E14" i="16"/>
  <c r="D15"/>
  <c r="A16"/>
  <c r="C15"/>
  <c r="E14" i="14"/>
  <c r="E14" i="15"/>
  <c r="E16" i="3"/>
  <c r="D15" i="15"/>
  <c r="A16"/>
  <c r="C15"/>
  <c r="D15" i="14"/>
  <c r="A16"/>
  <c r="C15"/>
  <c r="C16" i="12"/>
  <c r="D16"/>
  <c r="A17"/>
  <c r="E15"/>
  <c r="C17" i="3"/>
  <c r="D17"/>
  <c r="E15" i="25" l="1"/>
  <c r="D16"/>
  <c r="C16"/>
  <c r="A17"/>
  <c r="E15" i="24"/>
  <c r="D16"/>
  <c r="A17"/>
  <c r="C16"/>
  <c r="E15" i="23"/>
  <c r="D16"/>
  <c r="A17"/>
  <c r="C16"/>
  <c r="E15" i="22"/>
  <c r="D16"/>
  <c r="A17"/>
  <c r="C16"/>
  <c r="E15" i="21"/>
  <c r="D16"/>
  <c r="A17"/>
  <c r="C16"/>
  <c r="E15" i="19"/>
  <c r="D16"/>
  <c r="A17"/>
  <c r="C16"/>
  <c r="A18" i="18"/>
  <c r="C17"/>
  <c r="D17"/>
  <c r="E16"/>
  <c r="E15" i="17"/>
  <c r="D16"/>
  <c r="A17"/>
  <c r="C16"/>
  <c r="E15" i="16"/>
  <c r="D16"/>
  <c r="A17"/>
  <c r="C16"/>
  <c r="E15" i="15"/>
  <c r="D16"/>
  <c r="A17"/>
  <c r="C16"/>
  <c r="E15" i="14"/>
  <c r="D16"/>
  <c r="A17"/>
  <c r="C16"/>
  <c r="E16" i="12"/>
  <c r="C17"/>
  <c r="D17"/>
  <c r="A18"/>
  <c r="D18" i="3"/>
  <c r="C18"/>
  <c r="E17"/>
  <c r="E16" i="19" l="1"/>
  <c r="E16" i="23"/>
  <c r="E16" i="21"/>
  <c r="E16" i="24"/>
  <c r="E16" i="22"/>
  <c r="E16" i="25"/>
  <c r="D17"/>
  <c r="A18"/>
  <c r="C17"/>
  <c r="D17" i="24"/>
  <c r="A18"/>
  <c r="C17"/>
  <c r="D17" i="23"/>
  <c r="A18"/>
  <c r="C17"/>
  <c r="D17" i="22"/>
  <c r="A18"/>
  <c r="C17"/>
  <c r="D17" i="21"/>
  <c r="A18"/>
  <c r="C17"/>
  <c r="D17" i="19"/>
  <c r="A18"/>
  <c r="C17"/>
  <c r="E16" i="17"/>
  <c r="A19" i="18"/>
  <c r="C18"/>
  <c r="D18"/>
  <c r="E17"/>
  <c r="D17" i="17"/>
  <c r="A18"/>
  <c r="C17"/>
  <c r="E16" i="16"/>
  <c r="D17"/>
  <c r="A18"/>
  <c r="C17"/>
  <c r="E16" i="15"/>
  <c r="E16" i="14"/>
  <c r="D17" i="15"/>
  <c r="A18"/>
  <c r="C17"/>
  <c r="D17" i="14"/>
  <c r="A18"/>
  <c r="C17"/>
  <c r="D18" i="12"/>
  <c r="A19"/>
  <c r="C18"/>
  <c r="E17"/>
  <c r="C19" i="3"/>
  <c r="D19"/>
  <c r="E18"/>
  <c r="E17" i="25" l="1"/>
  <c r="D18"/>
  <c r="C18"/>
  <c r="A19"/>
  <c r="E17" i="24"/>
  <c r="D18"/>
  <c r="A19"/>
  <c r="C18"/>
  <c r="E17" i="23"/>
  <c r="D18"/>
  <c r="A19"/>
  <c r="C18"/>
  <c r="E17" i="22"/>
  <c r="D18"/>
  <c r="A19"/>
  <c r="C18"/>
  <c r="E17" i="21"/>
  <c r="D18"/>
  <c r="A19"/>
  <c r="C18"/>
  <c r="E17" i="19"/>
  <c r="D18"/>
  <c r="A19"/>
  <c r="C18"/>
  <c r="E18" i="18"/>
  <c r="A20"/>
  <c r="C19"/>
  <c r="D19"/>
  <c r="E17" i="17"/>
  <c r="D18"/>
  <c r="A19"/>
  <c r="C18"/>
  <c r="E17" i="16"/>
  <c r="D18"/>
  <c r="A19"/>
  <c r="C18"/>
  <c r="E19" i="3"/>
  <c r="E17" i="15"/>
  <c r="D18"/>
  <c r="A19"/>
  <c r="C18"/>
  <c r="E17" i="14"/>
  <c r="D18"/>
  <c r="A19"/>
  <c r="C18"/>
  <c r="E18" i="12"/>
  <c r="A20"/>
  <c r="C19"/>
  <c r="D19"/>
  <c r="D20" i="3"/>
  <c r="C20"/>
  <c r="E18" i="25" l="1"/>
  <c r="E18" i="21"/>
  <c r="E18" i="22"/>
  <c r="E18" i="23"/>
  <c r="E18" i="24"/>
  <c r="D19" i="25"/>
  <c r="A20"/>
  <c r="C19"/>
  <c r="D19" i="24"/>
  <c r="A20"/>
  <c r="C19"/>
  <c r="D19" i="23"/>
  <c r="A20"/>
  <c r="C19"/>
  <c r="D19" i="22"/>
  <c r="A20"/>
  <c r="C19"/>
  <c r="D19" i="21"/>
  <c r="A20"/>
  <c r="C19"/>
  <c r="E18" i="19"/>
  <c r="D19"/>
  <c r="A20"/>
  <c r="C19"/>
  <c r="E19" i="18"/>
  <c r="A21"/>
  <c r="C20"/>
  <c r="D20"/>
  <c r="E18" i="17"/>
  <c r="D19"/>
  <c r="A20"/>
  <c r="C19"/>
  <c r="E18" i="16"/>
  <c r="D19"/>
  <c r="A20"/>
  <c r="C19"/>
  <c r="E18" i="14"/>
  <c r="E18" i="15"/>
  <c r="D19"/>
  <c r="A20"/>
  <c r="C19"/>
  <c r="D19" i="14"/>
  <c r="A20"/>
  <c r="C19"/>
  <c r="C20" i="12"/>
  <c r="D20"/>
  <c r="A21"/>
  <c r="E19"/>
  <c r="E20" i="3"/>
  <c r="C21"/>
  <c r="D21"/>
  <c r="E19" i="25" l="1"/>
  <c r="D20"/>
  <c r="A21"/>
  <c r="C20"/>
  <c r="E19" i="24"/>
  <c r="D20"/>
  <c r="A21"/>
  <c r="C20"/>
  <c r="E19" i="23"/>
  <c r="D20"/>
  <c r="A21"/>
  <c r="C20"/>
  <c r="E19" i="22"/>
  <c r="D20"/>
  <c r="A21"/>
  <c r="C20"/>
  <c r="E19" i="21"/>
  <c r="D20"/>
  <c r="A21"/>
  <c r="C20"/>
  <c r="E19" i="19"/>
  <c r="D20"/>
  <c r="A21"/>
  <c r="C20"/>
  <c r="A22" i="18"/>
  <c r="C21"/>
  <c r="D21"/>
  <c r="E20"/>
  <c r="E19" i="17"/>
  <c r="D20"/>
  <c r="A21"/>
  <c r="C20"/>
  <c r="E19" i="16"/>
  <c r="D20"/>
  <c r="A21"/>
  <c r="C20"/>
  <c r="E19" i="15"/>
  <c r="D20"/>
  <c r="A21"/>
  <c r="C20"/>
  <c r="E19" i="14"/>
  <c r="D20"/>
  <c r="A21"/>
  <c r="C20"/>
  <c r="E20" i="12"/>
  <c r="C21"/>
  <c r="D21"/>
  <c r="A22"/>
  <c r="D22" i="3"/>
  <c r="E22" s="1"/>
  <c r="C22"/>
  <c r="E21"/>
  <c r="E20" i="25" l="1"/>
  <c r="E20" i="16"/>
  <c r="E20" i="22"/>
  <c r="E20" i="23"/>
  <c r="E20" i="24"/>
  <c r="D21" i="25"/>
  <c r="A22"/>
  <c r="C21"/>
  <c r="D21" i="24"/>
  <c r="A22"/>
  <c r="C21"/>
  <c r="D21" i="23"/>
  <c r="A22"/>
  <c r="C21"/>
  <c r="D21" i="22"/>
  <c r="A22"/>
  <c r="C21"/>
  <c r="E20" i="21"/>
  <c r="D21"/>
  <c r="A22"/>
  <c r="C21"/>
  <c r="E20" i="19"/>
  <c r="D21"/>
  <c r="A22"/>
  <c r="C21"/>
  <c r="A23" i="18"/>
  <c r="C22"/>
  <c r="D22"/>
  <c r="E21"/>
  <c r="E20" i="17"/>
  <c r="D21"/>
  <c r="A22"/>
  <c r="C21"/>
  <c r="D21" i="16"/>
  <c r="A22"/>
  <c r="C21"/>
  <c r="E20" i="14"/>
  <c r="E20" i="15"/>
  <c r="D21"/>
  <c r="A22"/>
  <c r="C21"/>
  <c r="D21" i="14"/>
  <c r="A22"/>
  <c r="C21"/>
  <c r="D22" i="12"/>
  <c r="A23"/>
  <c r="C22"/>
  <c r="E21"/>
  <c r="D23" i="3"/>
  <c r="C23"/>
  <c r="E21" i="25" l="1"/>
  <c r="D22"/>
  <c r="C22"/>
  <c r="A23"/>
  <c r="E21" i="24"/>
  <c r="D22"/>
  <c r="A23"/>
  <c r="C22"/>
  <c r="E21" i="23"/>
  <c r="D22"/>
  <c r="A23"/>
  <c r="C22"/>
  <c r="E21" i="22"/>
  <c r="D22"/>
  <c r="A23"/>
  <c r="C22"/>
  <c r="E21" i="21"/>
  <c r="D22"/>
  <c r="A23"/>
  <c r="C22"/>
  <c r="E21" i="17"/>
  <c r="E21" i="19"/>
  <c r="D22"/>
  <c r="A23"/>
  <c r="C22"/>
  <c r="A24" i="18"/>
  <c r="C23"/>
  <c r="D23"/>
  <c r="E22"/>
  <c r="D22" i="17"/>
  <c r="A23"/>
  <c r="C22"/>
  <c r="E21" i="16"/>
  <c r="D22"/>
  <c r="A23"/>
  <c r="C22"/>
  <c r="E21" i="15"/>
  <c r="D22"/>
  <c r="A23"/>
  <c r="C22"/>
  <c r="E21" i="14"/>
  <c r="D22"/>
  <c r="A23"/>
  <c r="C22"/>
  <c r="A24" i="12"/>
  <c r="C23"/>
  <c r="D23"/>
  <c r="E22"/>
  <c r="E23" i="3"/>
  <c r="D24"/>
  <c r="C24"/>
  <c r="E22" i="23" l="1"/>
  <c r="E22" i="24"/>
  <c r="E22" i="25"/>
  <c r="D23"/>
  <c r="A24"/>
  <c r="C23"/>
  <c r="D23" i="24"/>
  <c r="A24"/>
  <c r="C23"/>
  <c r="D23" i="23"/>
  <c r="A24"/>
  <c r="C23"/>
  <c r="E22" i="21"/>
  <c r="E22" i="22"/>
  <c r="D23"/>
  <c r="A24"/>
  <c r="C23"/>
  <c r="D23" i="21"/>
  <c r="A24"/>
  <c r="C23"/>
  <c r="E22" i="19"/>
  <c r="D23"/>
  <c r="A24"/>
  <c r="C23"/>
  <c r="E22" i="17"/>
  <c r="A25" i="18"/>
  <c r="C24"/>
  <c r="D24"/>
  <c r="E23"/>
  <c r="D23" i="17"/>
  <c r="A24"/>
  <c r="C23"/>
  <c r="E22" i="16"/>
  <c r="D23"/>
  <c r="A24"/>
  <c r="C23"/>
  <c r="E22" i="15"/>
  <c r="E22" i="14"/>
  <c r="D23" i="15"/>
  <c r="A24"/>
  <c r="C23"/>
  <c r="D23" i="14"/>
  <c r="A24"/>
  <c r="C23"/>
  <c r="E23" i="12"/>
  <c r="C24"/>
  <c r="D24"/>
  <c r="A25"/>
  <c r="C25" i="3"/>
  <c r="D25"/>
  <c r="E24"/>
  <c r="E23" i="25" l="1"/>
  <c r="D24"/>
  <c r="C24"/>
  <c r="A25"/>
  <c r="E23" i="24"/>
  <c r="D24"/>
  <c r="A25"/>
  <c r="C24"/>
  <c r="E23" i="23"/>
  <c r="D24"/>
  <c r="A25"/>
  <c r="C24"/>
  <c r="E23" i="22"/>
  <c r="D24"/>
  <c r="A25"/>
  <c r="C24"/>
  <c r="E23" i="21"/>
  <c r="D24"/>
  <c r="A25"/>
  <c r="C24"/>
  <c r="E23" i="19"/>
  <c r="D24"/>
  <c r="A25"/>
  <c r="C24"/>
  <c r="E24" i="18"/>
  <c r="A26"/>
  <c r="C25"/>
  <c r="D25"/>
  <c r="E23" i="16"/>
  <c r="E23" i="17"/>
  <c r="D24"/>
  <c r="A25"/>
  <c r="C24"/>
  <c r="D24" i="16"/>
  <c r="A25"/>
  <c r="C24"/>
  <c r="E23" i="15"/>
  <c r="D24"/>
  <c r="A25"/>
  <c r="C24"/>
  <c r="E23" i="14"/>
  <c r="D24"/>
  <c r="A25"/>
  <c r="C24"/>
  <c r="E24" i="12"/>
  <c r="C25"/>
  <c r="D25"/>
  <c r="A26"/>
  <c r="E25" i="3"/>
  <c r="C26"/>
  <c r="D26"/>
  <c r="E24" i="21" l="1"/>
  <c r="E24" i="25"/>
  <c r="E24" i="22"/>
  <c r="E24" i="23"/>
  <c r="E24" i="24"/>
  <c r="D25" i="25"/>
  <c r="A26"/>
  <c r="C25"/>
  <c r="D25" i="24"/>
  <c r="A26"/>
  <c r="C25"/>
  <c r="D25" i="23"/>
  <c r="A26"/>
  <c r="C25"/>
  <c r="D25" i="22"/>
  <c r="A26"/>
  <c r="C25"/>
  <c r="D25" i="21"/>
  <c r="A26"/>
  <c r="C25"/>
  <c r="E24" i="19"/>
  <c r="D25"/>
  <c r="A26"/>
  <c r="C25"/>
  <c r="E25" i="18"/>
  <c r="A27"/>
  <c r="C26"/>
  <c r="D26"/>
  <c r="E24" i="17"/>
  <c r="D25"/>
  <c r="A26"/>
  <c r="C25"/>
  <c r="E24" i="16"/>
  <c r="D25"/>
  <c r="A26"/>
  <c r="C25"/>
  <c r="E26" i="3"/>
  <c r="E24" i="14"/>
  <c r="E24" i="15"/>
  <c r="D25"/>
  <c r="A26"/>
  <c r="C25"/>
  <c r="D25" i="14"/>
  <c r="A26"/>
  <c r="C25"/>
  <c r="D26" i="12"/>
  <c r="A27"/>
  <c r="C26"/>
  <c r="E25"/>
  <c r="C27" i="3"/>
  <c r="D27"/>
  <c r="D26" i="25" l="1"/>
  <c r="C26"/>
  <c r="A27"/>
  <c r="E25"/>
  <c r="E25" i="24"/>
  <c r="D26"/>
  <c r="A27"/>
  <c r="C26"/>
  <c r="E25" i="23"/>
  <c r="D26"/>
  <c r="A27"/>
  <c r="C26"/>
  <c r="E25" i="22"/>
  <c r="D26"/>
  <c r="A27"/>
  <c r="C26"/>
  <c r="E25" i="21"/>
  <c r="D26"/>
  <c r="A27"/>
  <c r="C26"/>
  <c r="E25" i="19"/>
  <c r="D26"/>
  <c r="A27"/>
  <c r="C26"/>
  <c r="A28" i="18"/>
  <c r="C27"/>
  <c r="D27"/>
  <c r="E26"/>
  <c r="E25" i="17"/>
  <c r="D26"/>
  <c r="A27"/>
  <c r="C26"/>
  <c r="E25" i="16"/>
  <c r="D26"/>
  <c r="A27"/>
  <c r="C26"/>
  <c r="E25" i="15"/>
  <c r="E27" i="3"/>
  <c r="D26" i="15"/>
  <c r="A27"/>
  <c r="C26"/>
  <c r="E25" i="14"/>
  <c r="D26"/>
  <c r="A27"/>
  <c r="C26"/>
  <c r="E26" i="12"/>
  <c r="A28"/>
  <c r="C27"/>
  <c r="D27"/>
  <c r="D28" i="3"/>
  <c r="C28"/>
  <c r="E26" i="22" l="1"/>
  <c r="E26" i="23"/>
  <c r="E26" i="24"/>
  <c r="E26" i="21"/>
  <c r="E26" i="25"/>
  <c r="D27"/>
  <c r="A28"/>
  <c r="C27"/>
  <c r="D27" i="24"/>
  <c r="A28"/>
  <c r="C27"/>
  <c r="D27" i="23"/>
  <c r="A28"/>
  <c r="C27"/>
  <c r="D27" i="22"/>
  <c r="A28"/>
  <c r="C27"/>
  <c r="D27" i="21"/>
  <c r="A28"/>
  <c r="C27"/>
  <c r="E26" i="17"/>
  <c r="E26" i="19"/>
  <c r="D27"/>
  <c r="A28"/>
  <c r="C27"/>
  <c r="A29" i="18"/>
  <c r="C28"/>
  <c r="D28"/>
  <c r="E27"/>
  <c r="D27" i="17"/>
  <c r="A28"/>
  <c r="C27"/>
  <c r="E26" i="16"/>
  <c r="D27"/>
  <c r="A28"/>
  <c r="C27"/>
  <c r="E26" i="15"/>
  <c r="E26" i="14"/>
  <c r="E28" i="3"/>
  <c r="D27" i="15"/>
  <c r="A28"/>
  <c r="C27"/>
  <c r="D27" i="14"/>
  <c r="A28"/>
  <c r="C27"/>
  <c r="E27" i="12"/>
  <c r="C28"/>
  <c r="D28"/>
  <c r="A29"/>
  <c r="C29" i="3"/>
  <c r="D29"/>
  <c r="E27" i="25" l="1"/>
  <c r="D28"/>
  <c r="C28"/>
  <c r="A29"/>
  <c r="E27" i="23"/>
  <c r="E27" i="24"/>
  <c r="D28"/>
  <c r="A29"/>
  <c r="C28"/>
  <c r="D28" i="23"/>
  <c r="A29"/>
  <c r="C28"/>
  <c r="E27" i="22"/>
  <c r="D28"/>
  <c r="A29"/>
  <c r="C28"/>
  <c r="E27" i="21"/>
  <c r="D28"/>
  <c r="A29"/>
  <c r="C28"/>
  <c r="E27" i="19"/>
  <c r="D28"/>
  <c r="A29"/>
  <c r="C28"/>
  <c r="A30" i="18"/>
  <c r="C29"/>
  <c r="D29"/>
  <c r="E28"/>
  <c r="E27" i="16"/>
  <c r="E27" i="17"/>
  <c r="D28"/>
  <c r="A29"/>
  <c r="C28"/>
  <c r="D28" i="16"/>
  <c r="A29"/>
  <c r="C28"/>
  <c r="E27" i="15"/>
  <c r="D28"/>
  <c r="A29"/>
  <c r="C28"/>
  <c r="E27" i="14"/>
  <c r="D28"/>
  <c r="A29"/>
  <c r="C28"/>
  <c r="E28" i="12"/>
  <c r="C29"/>
  <c r="D29"/>
  <c r="A30"/>
  <c r="D30" i="3"/>
  <c r="C30"/>
  <c r="E29"/>
  <c r="E28" i="19" l="1"/>
  <c r="E28" i="21"/>
  <c r="E28" i="25"/>
  <c r="D29"/>
  <c r="A30"/>
  <c r="C29"/>
  <c r="E28" i="24"/>
  <c r="E28" i="22"/>
  <c r="E28" i="23"/>
  <c r="D29" i="24"/>
  <c r="A30"/>
  <c r="C29"/>
  <c r="D29" i="23"/>
  <c r="A30"/>
  <c r="C29"/>
  <c r="D29" i="22"/>
  <c r="A30"/>
  <c r="C29"/>
  <c r="D29" i="21"/>
  <c r="A30"/>
  <c r="C29"/>
  <c r="D29" i="19"/>
  <c r="A30"/>
  <c r="C29"/>
  <c r="A31" i="18"/>
  <c r="C30"/>
  <c r="D30"/>
  <c r="E29"/>
  <c r="E28" i="17"/>
  <c r="D29"/>
  <c r="A30"/>
  <c r="C29"/>
  <c r="E28" i="14"/>
  <c r="E28" i="15"/>
  <c r="E28" i="16"/>
  <c r="D29"/>
  <c r="A30"/>
  <c r="C29"/>
  <c r="D29" i="15"/>
  <c r="A30"/>
  <c r="C29"/>
  <c r="D29" i="14"/>
  <c r="A30"/>
  <c r="C29"/>
  <c r="D30" i="12"/>
  <c r="A31"/>
  <c r="C30"/>
  <c r="E29"/>
  <c r="D31" i="3"/>
  <c r="C31"/>
  <c r="E30"/>
  <c r="E29" i="25" l="1"/>
  <c r="D30"/>
  <c r="C30"/>
  <c r="A31"/>
  <c r="E29" i="24"/>
  <c r="D30"/>
  <c r="A31"/>
  <c r="C30"/>
  <c r="E29" i="23"/>
  <c r="D30"/>
  <c r="A31"/>
  <c r="C30"/>
  <c r="E29" i="22"/>
  <c r="D30"/>
  <c r="A31"/>
  <c r="C30"/>
  <c r="E29" i="21"/>
  <c r="D30"/>
  <c r="A31"/>
  <c r="C30"/>
  <c r="E29" i="19"/>
  <c r="D30"/>
  <c r="A31"/>
  <c r="C30"/>
  <c r="A32" i="18"/>
  <c r="C31"/>
  <c r="D31"/>
  <c r="E30"/>
  <c r="E29" i="17"/>
  <c r="D30"/>
  <c r="A31"/>
  <c r="C30"/>
  <c r="E29" i="16"/>
  <c r="D30"/>
  <c r="A31"/>
  <c r="C30"/>
  <c r="E29" i="15"/>
  <c r="D30"/>
  <c r="A31"/>
  <c r="C30"/>
  <c r="E29" i="14"/>
  <c r="D30"/>
  <c r="A31"/>
  <c r="C30"/>
  <c r="E30" i="12"/>
  <c r="A32"/>
  <c r="C31"/>
  <c r="D31"/>
  <c r="D32" i="3"/>
  <c r="C32"/>
  <c r="E31"/>
  <c r="E30" i="17" l="1"/>
  <c r="E30" i="19"/>
  <c r="E30" i="21"/>
  <c r="E30" i="22"/>
  <c r="E30" i="23"/>
  <c r="E30" i="24"/>
  <c r="E30" i="25"/>
  <c r="D31"/>
  <c r="A32"/>
  <c r="C31"/>
  <c r="D31" i="24"/>
  <c r="A32"/>
  <c r="C31"/>
  <c r="D31" i="23"/>
  <c r="A32"/>
  <c r="C31"/>
  <c r="D31" i="22"/>
  <c r="A32"/>
  <c r="C31"/>
  <c r="D31" i="21"/>
  <c r="A32"/>
  <c r="C31"/>
  <c r="D31" i="19"/>
  <c r="A32"/>
  <c r="C31"/>
  <c r="A33" i="18"/>
  <c r="C32"/>
  <c r="D32"/>
  <c r="E31"/>
  <c r="D31" i="17"/>
  <c r="A32"/>
  <c r="C31"/>
  <c r="E30" i="16"/>
  <c r="D31"/>
  <c r="A32"/>
  <c r="C31"/>
  <c r="E30" i="14"/>
  <c r="E30" i="15"/>
  <c r="E32" i="3"/>
  <c r="E33" s="1"/>
  <c r="E1048575" s="1"/>
  <c r="D31" i="15"/>
  <c r="A32"/>
  <c r="C31"/>
  <c r="D31" i="14"/>
  <c r="A32"/>
  <c r="C31"/>
  <c r="E31" i="12"/>
  <c r="C32"/>
  <c r="D32"/>
  <c r="A33"/>
  <c r="E31" i="25" l="1"/>
  <c r="D32"/>
  <c r="C32"/>
  <c r="A33"/>
  <c r="E31" i="24"/>
  <c r="E31" i="23"/>
  <c r="D32" i="24"/>
  <c r="A33"/>
  <c r="C32"/>
  <c r="D32" i="23"/>
  <c r="A33"/>
  <c r="C32"/>
  <c r="E31" i="22"/>
  <c r="D32"/>
  <c r="A33"/>
  <c r="C32"/>
  <c r="E31" i="21"/>
  <c r="D32"/>
  <c r="A33"/>
  <c r="C32"/>
  <c r="E31" i="19"/>
  <c r="D32"/>
  <c r="A33"/>
  <c r="C32"/>
  <c r="E32" i="18"/>
  <c r="C33"/>
  <c r="D33"/>
  <c r="E31" i="16"/>
  <c r="E31" i="17"/>
  <c r="D32"/>
  <c r="A33"/>
  <c r="C32"/>
  <c r="D32" i="16"/>
  <c r="A33"/>
  <c r="C32"/>
  <c r="E31" i="15"/>
  <c r="D32"/>
  <c r="A33"/>
  <c r="C32"/>
  <c r="E31" i="14"/>
  <c r="D32"/>
  <c r="A33"/>
  <c r="C32"/>
  <c r="E32" i="12"/>
  <c r="C33"/>
  <c r="D33"/>
  <c r="E32" i="25" l="1"/>
  <c r="D33"/>
  <c r="C33"/>
  <c r="E32" i="24"/>
  <c r="D33"/>
  <c r="C33"/>
  <c r="E32" i="22"/>
  <c r="E32" i="23"/>
  <c r="D33"/>
  <c r="C33"/>
  <c r="D33" i="22"/>
  <c r="C33"/>
  <c r="E32" i="21"/>
  <c r="D33"/>
  <c r="C33"/>
  <c r="E32" i="19"/>
  <c r="D33"/>
  <c r="C33"/>
  <c r="E33" i="18"/>
  <c r="E34" s="1"/>
  <c r="E1048576" s="1"/>
  <c r="E32" i="17"/>
  <c r="D33"/>
  <c r="C33"/>
  <c r="E32" i="14"/>
  <c r="E32" i="16"/>
  <c r="E32" i="15"/>
  <c r="D33" i="16"/>
  <c r="C33"/>
  <c r="D33" i="15"/>
  <c r="C33"/>
  <c r="D33" i="14"/>
  <c r="C33"/>
  <c r="E33" i="12"/>
  <c r="E34" s="1"/>
  <c r="E1048576" s="1"/>
  <c r="E33" i="25" l="1"/>
  <c r="E34" s="1"/>
  <c r="E1048576" s="1"/>
  <c r="E33" i="23"/>
  <c r="E34" s="1"/>
  <c r="E1048576" s="1"/>
  <c r="E33" i="24"/>
  <c r="E34" s="1"/>
  <c r="E1048576" s="1"/>
  <c r="E33" i="22"/>
  <c r="E34" s="1"/>
  <c r="E1048576" s="1"/>
  <c r="E33" i="21"/>
  <c r="E34" s="1"/>
  <c r="E1048576" s="1"/>
  <c r="E33" i="19"/>
  <c r="E34" s="1"/>
  <c r="E1048576" s="1"/>
  <c r="E33" i="17"/>
  <c r="E34" s="1"/>
  <c r="E1048576" s="1"/>
  <c r="E33" i="16"/>
  <c r="E34" s="1"/>
  <c r="E1048576" s="1"/>
  <c r="E33" i="15"/>
  <c r="E34" s="1"/>
  <c r="E1048576" s="1"/>
  <c r="E33" i="14"/>
  <c r="E34" s="1"/>
  <c r="E1048576" s="1"/>
</calcChain>
</file>

<file path=xl/sharedStrings.xml><?xml version="1.0" encoding="utf-8"?>
<sst xmlns="http://schemas.openxmlformats.org/spreadsheetml/2006/main" count="285" uniqueCount="55">
  <si>
    <t xml:space="preserve">Date </t>
  </si>
  <si>
    <t xml:space="preserve">Total </t>
  </si>
  <si>
    <t>Ecolage</t>
  </si>
  <si>
    <t>CAP (Mons)</t>
  </si>
  <si>
    <t xml:space="preserve">CAP (Mons) </t>
  </si>
  <si>
    <t>CC</t>
  </si>
  <si>
    <t>CR</t>
  </si>
  <si>
    <t>Férié</t>
  </si>
  <si>
    <t>Payé double</t>
  </si>
  <si>
    <t>Grève</t>
  </si>
  <si>
    <t>Malade</t>
  </si>
  <si>
    <t>Services</t>
  </si>
  <si>
    <t>Début</t>
  </si>
  <si>
    <t>Fin</t>
  </si>
  <si>
    <t>Total</t>
  </si>
  <si>
    <t>SU</t>
  </si>
  <si>
    <t>VA</t>
  </si>
  <si>
    <t>CF</t>
  </si>
  <si>
    <t>Ma</t>
  </si>
  <si>
    <t>Après-Midi</t>
  </si>
  <si>
    <t>Matin</t>
  </si>
  <si>
    <t>Payé-Double</t>
  </si>
  <si>
    <t>Payé-Triple</t>
  </si>
  <si>
    <t>DEBUT</t>
  </si>
  <si>
    <t>FIN</t>
  </si>
  <si>
    <t>SERVICE</t>
  </si>
  <si>
    <t>JOURS</t>
  </si>
  <si>
    <t>Mercredi</t>
  </si>
  <si>
    <t>Samedi - Dimanche</t>
  </si>
  <si>
    <t>Lundi-Mardi-Jeudi-Vendredi</t>
  </si>
  <si>
    <t>H/Fin</t>
  </si>
  <si>
    <t>H/Début</t>
  </si>
  <si>
    <t>Nb heures</t>
  </si>
  <si>
    <t>Commentaires</t>
  </si>
  <si>
    <t>PARAMETRES</t>
  </si>
  <si>
    <t>GRILLE DES HORAIRES PAR SERVICES / JOURS</t>
  </si>
  <si>
    <t>ANNEE  :</t>
  </si>
  <si>
    <t>PRESTATIONS DU MOIS DE :</t>
  </si>
  <si>
    <t>Service</t>
  </si>
  <si>
    <t>que faut il faire ??? Horaire différent</t>
  </si>
  <si>
    <t>MODE D'EMPLOI</t>
  </si>
  <si>
    <t>Lors du lancement d'une nouvelle année, il y aura lieu de dupliquer le classeur "Total-des-heures-prestées_MODELE" en précisant l'annéee à la place de MODELE soit : "Total-des-heures-prestées_2016".  
Préciser dans l'onglet PARAM l'année de traitement du classeur - cellule B3 (dans l'exemple : 2016.
Le classeur se mettra automatiquement à jour sous tous ses onglets en fonction de cette année et ce paramétrage adaptera la longueur des mois en conséquence y compris pour les années bissextiles pour le mois de février.</t>
  </si>
  <si>
    <t>Il suffit de compléter le numéro du service ou une informations dans la colonne B pour que l'horaire correspondant à la tranche horaire de la grille apparaisse.</t>
  </si>
  <si>
    <t>Bon amusement !</t>
  </si>
  <si>
    <t>Une colonne (F) "Commentaires" permet d'accueillir divers commentaires.  Cette colonne est purement manuelle mais, si ces informations étaient répétitives, elle pourrait aussi être alimentée par une liste déroulante.
D'autre part, elle pourrait aussi permettrre certains calculs.  Ainsi quand il y a "Payé double" on pourrait multiplier par 2 le nombre d'heure.  
De même, il serait possible de déduire de l'horaire, si c'est le matin ou l'après-midi.
Si l'une ou l'autre de ces suggestions est retenue prière de me le signaler pour que je fasse le nécessaire.
A noter que si elles sont retenues toutes les 2, il vaudrait mieux dédoubler la colonne commentaires car elles auraient des finalités différentes.</t>
  </si>
  <si>
    <t>COMMENT CELA MARCHE</t>
  </si>
  <si>
    <t>En colonne C1 de chaque mois on calcule le mois de l'onglet grâce à la formule :
"=DATE(PARAM!$B$3;DROITE(CELLULE("nomfichier";C1);2);1)"
Càd que la date est constituée de l'année se trouvant sous l'onglet PARAM en B3 et le mois se détermine grâce au nom de l'onglet (01 par exemple).  Le nom de l'onglet est trouvé avec la fonction CELLULE. Ensuite on précise simplement le jour en indiquant 1.  Il faut naturellement formaté la cellule pour obtenir l'affichage désiré.
Grâce à cette façon de faire, il suffit de dupliquer l'onglet et de changer son nom pour obtenir automatiquement le mois que l'on désire.</t>
  </si>
  <si>
    <t xml:space="preserve">Colonne A :
en A3, la même formule permet d'identifier le 1 jour du mois avec un formatage différent.  
Ensuite il suffit de faire +1
Il a été prévu 31 jours maximum par mois et donc les formules présentent le ou les premiers jours du mois suivant si le mois comporte 28 ; 29 ou 30 jours.  
Pour ne pas voir ces jours indésirables, il a été fait appel à la "Mise en forma conditionnelle" qui permet de mettre en brillance noir les lignes indésirables (caractères noirs et brillance noir --&gt; on ne voit rien).  
Les formules de paramétrages des "Mises en forme conditionnelles" (MEFC) peuvent être visulaisées en cliquant sous l'onglet "Accueil" sur le bouton "Mise en forme conditionnelle" puis sur gestion des MEFC.
Pour le 31ème jour on y teste si l'on se trouve dans la première partie de l'année (&lt;8) et ensuite si le mois est pair ou impair.
Pour le 30ème jour on y teste simplement s'il s'agit du mois de février 
Pour le 29ème jour (février) il y a également un test permettant de détecter l'année bissextile (division par 4 sans reste).
Encoreune fois, TOUS les onglets possèdent ces tests.  Il est donc possible de les dupliquer et de mettre le numéro du mois désiré et les tests feront le reste.
</t>
  </si>
  <si>
    <t>La mise en page a été paramétrée pour permettre l'impression en pied de document de la date et heure d'impression ainsi que le nom du classeur.</t>
  </si>
  <si>
    <t>Colonne B  :
cette colonne ne peut être alimentée que par le contenu de la liste déroulante (appelée "Services").  Un message d'erreur apparaîtra si encodage inconnu.</t>
  </si>
  <si>
    <t>Colonne C et D :
=SIERREUR(RECHERCHEV($B3;PARAM!$A$11:$G$65;CHOISIR(JOURSEM($A3;2);2;2;4;2;2;6;6);FAUX);0)
Formule principale de l'application.  
Elle permet de rechercher le contenu de la colonne B de la ligne en cours dans la plage de la grille horaire.  
Afin de connaître la colonne dont il faut ramener le contenu, on utilise la fonction CHOISIR qui, sur base du jour de la semaine de la ligne, détermine la bonne colonne à ramener.  
La fonction SIERREUR est là par sécurité au cas où l'information n'existerait pas dans la grille on met 0.  Cela ne devrait jamais arriver puisque l'encodage est soumis à la liste déroulante.  Toutefois, si quelqu'un s'avisait de faire disparaître de la grille une information... cela provoquerait de vilain NA.</t>
  </si>
  <si>
    <t>Colonne E :
Différence des colonnes D et C</t>
  </si>
  <si>
    <t>Colonne F :
Manuelle</t>
  </si>
  <si>
    <r>
      <t xml:space="preserve">Sous l'onglet PARAM se trouve également la grille des horaires par service et par type de journée (L ;M ; J ; V / M / S D). Il y a lieu de compléter cet horaire qui n'a pu être rempli qu'avec les éléments connus transmis par le demandeur et incomplet.  L'introduction se fait en encodant l'heure et la minute sous la forme 5:24 (en séparant les heures et les minutes par ":".
</t>
    </r>
    <r>
      <rPr>
        <b/>
        <sz val="11"/>
        <color theme="1"/>
        <rFont val="Calibri"/>
        <family val="2"/>
        <scheme val="minor"/>
      </rPr>
      <t>IL EST A NOTER QUE CES HORAIRES SONT FIXES ET NE PEUVENT ETRE CHANGES EN COURS D'ANNEE. (sinon TOUS les onglets s'adapteront au nouvel horaire)</t>
    </r>
    <r>
      <rPr>
        <sz val="11"/>
        <color theme="1"/>
        <rFont val="Calibri"/>
        <family val="2"/>
        <scheme val="minor"/>
      </rPr>
      <t xml:space="preserve">
Dans les exemples reçus il y a quelques erreurs que le demandeur devra corriger (horaires différents pour un même service et une même tranche horaire).  
</t>
    </r>
    <r>
      <rPr>
        <b/>
        <sz val="11"/>
        <color theme="1"/>
        <rFont val="Calibri"/>
        <family val="2"/>
        <scheme val="minor"/>
      </rPr>
      <t>Dans le présent claseur a été conservé les données sources (mois en alpha).  Dans ces onglets, les erreurs sont indiqués en rouge en colonne G.  Une fois les erreurs corrigées, ces onglets pourront être supprimés.</t>
    </r>
    <r>
      <rPr>
        <sz val="11"/>
        <color theme="1"/>
        <rFont val="Calibri"/>
        <family val="2"/>
        <scheme val="minor"/>
      </rPr>
      <t xml:space="preserve">
Si toutefois les horaires devaient évoluer définitvement durant l'année, il y aura lieu de créer un nouveau classeur (2016-02 par exemple) et d'adapter les horaires ; de laisser les premiers mois de l'année vides et de commencer dans le mois de changement d'horaire. 
A noter qu'il est possible de mettre un horaire en regard des informations autres que "Service" comme Ecolage par exemple.  
</t>
    </r>
    <r>
      <rPr>
        <b/>
        <sz val="11"/>
        <color theme="1"/>
        <rFont val="Calibri"/>
        <family val="2"/>
        <scheme val="minor"/>
      </rPr>
      <t>Bien entendu, là aussi UN horaire par information.  
Il existe un cas de MALADIE qui n'a pu être indiqué car 2 horaires différents. Une solution, pour autant que les cas soient rares, serait de créer MALADIE1 et MALADIE2.
Il a été reservé quelques lignes pour permettre d'ajouter des informations et des services.</t>
    </r>
  </si>
  <si>
    <t>Tous les onglets mensuels sont protégés (sans mot de passe) pour éviter d'abimer par erreur les formules.  Il est évident que les colonnes à remplir restent accessibles.
Comme il n'y a pas de mot de passe, il est facile d'enlever la protection en allant sous l'onglet "Révision" et le bouton "Oter la protection".  Cela est utile s'il est nécessaire de faire évoluer l'application comme ajouter une colonne par exemple.</t>
  </si>
</sst>
</file>

<file path=xl/styles.xml><?xml version="1.0" encoding="utf-8"?>
<styleSheet xmlns="http://schemas.openxmlformats.org/spreadsheetml/2006/main">
  <numFmts count="6">
    <numFmt numFmtId="164" formatCode="h:mm:ss;@"/>
    <numFmt numFmtId="165" formatCode="hh:mm:ss;@"/>
    <numFmt numFmtId="166" formatCode="[$-80C]dddd\ d\ mmmm\ yyyy;@"/>
    <numFmt numFmtId="167" formatCode="h\.mm;@"/>
    <numFmt numFmtId="168" formatCode="[h]:mm"/>
    <numFmt numFmtId="169" formatCode="mmmm\-yyyy"/>
  </numFmts>
  <fonts count="4">
    <font>
      <sz val="11"/>
      <color theme="1"/>
      <name val="Calibri"/>
      <family val="2"/>
      <scheme val="minor"/>
    </font>
    <font>
      <b/>
      <sz val="11"/>
      <color theme="1"/>
      <name val="Calibri"/>
      <family val="2"/>
      <scheme val="minor"/>
    </font>
    <font>
      <sz val="11"/>
      <color rgb="FFFF0000"/>
      <name val="Calibri"/>
      <family val="2"/>
      <scheme val="minor"/>
    </font>
    <font>
      <b/>
      <sz val="14"/>
      <color theme="1"/>
      <name val="Calibri"/>
      <family val="2"/>
      <scheme val="minor"/>
    </font>
  </fonts>
  <fills count="10">
    <fill>
      <patternFill patternType="none"/>
    </fill>
    <fill>
      <patternFill patternType="gray125"/>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5"/>
        <bgColor indexed="64"/>
      </patternFill>
    </fill>
    <fill>
      <patternFill patternType="solid">
        <fgColor rgb="FF00B050"/>
        <bgColor indexed="64"/>
      </patternFill>
    </fill>
    <fill>
      <patternFill patternType="solid">
        <fgColor rgb="FF7030A0"/>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
    <xf numFmtId="0" fontId="0" fillId="0" borderId="0"/>
  </cellStyleXfs>
  <cellXfs count="96">
    <xf numFmtId="0" fontId="0" fillId="0" borderId="0" xfId="0"/>
    <xf numFmtId="164" fontId="0" fillId="0" borderId="0" xfId="0" applyNumberFormat="1"/>
    <xf numFmtId="165" fontId="0" fillId="0" borderId="0" xfId="0" applyNumberFormat="1"/>
    <xf numFmtId="166" fontId="0" fillId="0" borderId="0" xfId="0" applyNumberFormat="1"/>
    <xf numFmtId="0" fontId="0" fillId="0" borderId="0" xfId="0" applyNumberFormat="1"/>
    <xf numFmtId="164" fontId="1" fillId="0" borderId="0" xfId="0" applyNumberFormat="1" applyFont="1"/>
    <xf numFmtId="166" fontId="1" fillId="0" borderId="0" xfId="0" applyNumberFormat="1" applyFont="1"/>
    <xf numFmtId="166" fontId="1" fillId="2" borderId="0" xfId="0" applyNumberFormat="1" applyFont="1" applyFill="1"/>
    <xf numFmtId="0" fontId="1" fillId="5" borderId="0" xfId="0" applyNumberFormat="1" applyFont="1" applyFill="1"/>
    <xf numFmtId="165" fontId="1" fillId="3" borderId="0" xfId="0" applyNumberFormat="1" applyFont="1" applyFill="1"/>
    <xf numFmtId="165" fontId="1" fillId="2" borderId="0" xfId="0" applyNumberFormat="1" applyFont="1" applyFill="1"/>
    <xf numFmtId="164" fontId="1" fillId="4" borderId="0" xfId="0" applyNumberFormat="1" applyFont="1" applyFill="1"/>
    <xf numFmtId="46" fontId="1" fillId="4" borderId="0" xfId="0" applyNumberFormat="1" applyFont="1" applyFill="1"/>
    <xf numFmtId="0" fontId="1" fillId="0" borderId="0" xfId="0" applyNumberFormat="1" applyFont="1"/>
    <xf numFmtId="165" fontId="1" fillId="0" borderId="0" xfId="0" applyNumberFormat="1" applyFont="1"/>
    <xf numFmtId="0" fontId="0" fillId="3" borderId="0" xfId="0" applyFill="1"/>
    <xf numFmtId="0" fontId="0" fillId="7" borderId="0" xfId="0" applyFill="1"/>
    <xf numFmtId="0" fontId="0" fillId="8" borderId="0" xfId="0" applyFill="1"/>
    <xf numFmtId="0" fontId="1" fillId="0" borderId="0" xfId="0" applyFont="1"/>
    <xf numFmtId="167" fontId="0" fillId="0" borderId="0" xfId="0" applyNumberFormat="1"/>
    <xf numFmtId="167" fontId="0" fillId="0" borderId="0" xfId="0" applyNumberFormat="1" applyAlignment="1">
      <alignment horizontal="center"/>
    </xf>
    <xf numFmtId="167" fontId="0" fillId="0" borderId="5" xfId="0" applyNumberFormat="1" applyBorder="1" applyAlignment="1">
      <alignment horizontal="center"/>
    </xf>
    <xf numFmtId="167" fontId="0" fillId="0" borderId="6" xfId="0" applyNumberFormat="1" applyBorder="1" applyAlignment="1">
      <alignment horizontal="center"/>
    </xf>
    <xf numFmtId="0" fontId="1" fillId="0" borderId="1" xfId="0" applyFont="1" applyBorder="1" applyAlignment="1">
      <alignment horizontal="center"/>
    </xf>
    <xf numFmtId="167" fontId="0" fillId="0" borderId="7" xfId="0" applyNumberFormat="1" applyBorder="1" applyAlignment="1">
      <alignment horizontal="center"/>
    </xf>
    <xf numFmtId="167" fontId="0" fillId="0" borderId="8" xfId="0" applyNumberFormat="1" applyBorder="1" applyAlignment="1">
      <alignment horizontal="center"/>
    </xf>
    <xf numFmtId="167" fontId="0" fillId="6" borderId="7" xfId="0" applyNumberFormat="1" applyFont="1" applyFill="1" applyBorder="1" applyAlignment="1">
      <alignment horizontal="center"/>
    </xf>
    <xf numFmtId="167" fontId="0" fillId="6" borderId="2" xfId="0" applyNumberFormat="1" applyFont="1" applyFill="1" applyBorder="1" applyAlignment="1">
      <alignment horizontal="center"/>
    </xf>
    <xf numFmtId="167" fontId="0" fillId="0" borderId="9" xfId="0" applyNumberFormat="1" applyBorder="1" applyAlignment="1">
      <alignment horizontal="center"/>
    </xf>
    <xf numFmtId="167" fontId="0" fillId="0" borderId="10" xfId="0" applyNumberFormat="1" applyBorder="1" applyAlignment="1">
      <alignment horizontal="center"/>
    </xf>
    <xf numFmtId="0" fontId="1" fillId="0" borderId="11"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167" fontId="0" fillId="0" borderId="0" xfId="0" applyNumberFormat="1" applyFont="1" applyAlignment="1">
      <alignment horizontal="center"/>
    </xf>
    <xf numFmtId="0" fontId="0" fillId="0" borderId="0" xfId="0" applyAlignment="1">
      <alignment horizontal="center"/>
    </xf>
    <xf numFmtId="166" fontId="1" fillId="0" borderId="5" xfId="0" applyNumberFormat="1" applyFont="1" applyBorder="1" applyAlignment="1">
      <alignment horizontal="center"/>
    </xf>
    <xf numFmtId="166" fontId="1" fillId="0" borderId="7" xfId="0" applyNumberFormat="1" applyFont="1" applyBorder="1"/>
    <xf numFmtId="0" fontId="0" fillId="6" borderId="8" xfId="0" applyFill="1" applyBorder="1"/>
    <xf numFmtId="0" fontId="1" fillId="6" borderId="14" xfId="0" applyNumberFormat="1" applyFont="1" applyFill="1" applyBorder="1" applyAlignment="1">
      <alignment horizontal="center"/>
    </xf>
    <xf numFmtId="167" fontId="0" fillId="6" borderId="14" xfId="0" applyNumberFormat="1" applyFill="1" applyBorder="1" applyAlignment="1">
      <alignment horizontal="center"/>
    </xf>
    <xf numFmtId="164" fontId="1" fillId="6" borderId="14" xfId="0" applyNumberFormat="1" applyFont="1" applyFill="1" applyBorder="1" applyAlignment="1">
      <alignment horizontal="center"/>
    </xf>
    <xf numFmtId="0" fontId="0" fillId="6" borderId="6" xfId="0" applyFill="1" applyBorder="1" applyAlignment="1">
      <alignment horizontal="center"/>
    </xf>
    <xf numFmtId="0" fontId="1" fillId="6" borderId="15" xfId="0" applyNumberFormat="1" applyFont="1" applyFill="1" applyBorder="1"/>
    <xf numFmtId="167" fontId="0" fillId="6" borderId="15" xfId="0" applyNumberFormat="1" applyFill="1" applyBorder="1" applyAlignment="1">
      <alignment horizontal="center"/>
    </xf>
    <xf numFmtId="0" fontId="1" fillId="6" borderId="16" xfId="0" applyNumberFormat="1" applyFont="1" applyFill="1" applyBorder="1"/>
    <xf numFmtId="0" fontId="0" fillId="6" borderId="10" xfId="0" applyFill="1" applyBorder="1"/>
    <xf numFmtId="166" fontId="1" fillId="6" borderId="3" xfId="0" applyNumberFormat="1" applyFont="1" applyFill="1" applyBorder="1"/>
    <xf numFmtId="0" fontId="1" fillId="0" borderId="13" xfId="0" applyNumberFormat="1" applyFont="1" applyBorder="1"/>
    <xf numFmtId="167" fontId="0" fillId="0" borderId="13" xfId="0" applyNumberFormat="1" applyFont="1" applyBorder="1" applyAlignment="1">
      <alignment horizontal="center"/>
    </xf>
    <xf numFmtId="165" fontId="0" fillId="0" borderId="4" xfId="0" applyNumberFormat="1" applyBorder="1"/>
    <xf numFmtId="168" fontId="1" fillId="6" borderId="14" xfId="0" applyNumberFormat="1" applyFont="1" applyFill="1" applyBorder="1"/>
    <xf numFmtId="168" fontId="1" fillId="6" borderId="15" xfId="0" applyNumberFormat="1" applyFont="1" applyFill="1" applyBorder="1"/>
    <xf numFmtId="168" fontId="1" fillId="6" borderId="16" xfId="0" applyNumberFormat="1" applyFont="1" applyFill="1" applyBorder="1"/>
    <xf numFmtId="0" fontId="0" fillId="0" borderId="0" xfId="0" applyNumberFormat="1" applyAlignment="1">
      <alignment horizontal="center"/>
    </xf>
    <xf numFmtId="169" fontId="1" fillId="0" borderId="0" xfId="0" applyNumberFormat="1" applyFont="1" applyAlignment="1">
      <alignment horizontal="center"/>
    </xf>
    <xf numFmtId="167" fontId="0" fillId="6" borderId="19" xfId="0" applyNumberFormat="1" applyFill="1" applyBorder="1" applyAlignment="1">
      <alignment horizontal="center"/>
    </xf>
    <xf numFmtId="168" fontId="1" fillId="6" borderId="19" xfId="0" applyNumberFormat="1" applyFont="1" applyFill="1" applyBorder="1"/>
    <xf numFmtId="0" fontId="0" fillId="6" borderId="20" xfId="0" applyFill="1" applyBorder="1"/>
    <xf numFmtId="167" fontId="0" fillId="6" borderId="22" xfId="0" applyNumberFormat="1" applyFill="1" applyBorder="1" applyAlignment="1">
      <alignment horizontal="center"/>
    </xf>
    <xf numFmtId="168" fontId="1" fillId="6" borderId="22" xfId="0" applyNumberFormat="1" applyFont="1" applyFill="1" applyBorder="1"/>
    <xf numFmtId="0" fontId="0" fillId="6" borderId="23" xfId="0" applyFill="1" applyBorder="1"/>
    <xf numFmtId="0" fontId="1" fillId="0" borderId="0" xfId="0" applyFont="1" applyAlignment="1">
      <alignment horizontal="center"/>
    </xf>
    <xf numFmtId="166" fontId="0" fillId="0" borderId="18" xfId="0" applyNumberFormat="1" applyFont="1" applyBorder="1" applyAlignment="1">
      <alignment horizontal="left"/>
    </xf>
    <xf numFmtId="166" fontId="0" fillId="0" borderId="21" xfId="0" applyNumberFormat="1" applyFont="1" applyBorder="1" applyAlignment="1">
      <alignment horizontal="left"/>
    </xf>
    <xf numFmtId="166" fontId="0" fillId="0" borderId="7" xfId="0" applyNumberFormat="1" applyFont="1" applyBorder="1" applyAlignment="1">
      <alignment horizontal="left"/>
    </xf>
    <xf numFmtId="0" fontId="0" fillId="6" borderId="20" xfId="0" applyFill="1" applyBorder="1" applyProtection="1">
      <protection locked="0"/>
    </xf>
    <xf numFmtId="0" fontId="0" fillId="6" borderId="23" xfId="0" applyFill="1" applyBorder="1" applyProtection="1">
      <protection locked="0"/>
    </xf>
    <xf numFmtId="0" fontId="0" fillId="6" borderId="10" xfId="0" applyFill="1" applyBorder="1" applyProtection="1">
      <protection locked="0"/>
    </xf>
    <xf numFmtId="0" fontId="1" fillId="6" borderId="19" xfId="0" applyNumberFormat="1" applyFont="1" applyFill="1" applyBorder="1" applyProtection="1">
      <protection locked="0"/>
    </xf>
    <xf numFmtId="0" fontId="1" fillId="6" borderId="22" xfId="0" applyNumberFormat="1" applyFont="1" applyFill="1" applyBorder="1" applyProtection="1">
      <protection locked="0"/>
    </xf>
    <xf numFmtId="0" fontId="1" fillId="6" borderId="16" xfId="0" applyNumberFormat="1" applyFont="1" applyFill="1" applyBorder="1" applyProtection="1">
      <protection locked="0"/>
    </xf>
    <xf numFmtId="166" fontId="0" fillId="0" borderId="24" xfId="0" applyNumberFormat="1" applyFont="1" applyBorder="1" applyAlignment="1">
      <alignment horizontal="left"/>
    </xf>
    <xf numFmtId="167" fontId="0" fillId="6" borderId="25" xfId="0" applyNumberFormat="1" applyFill="1" applyBorder="1" applyAlignment="1">
      <alignment horizontal="center"/>
    </xf>
    <xf numFmtId="168" fontId="1" fillId="6" borderId="25" xfId="0" applyNumberFormat="1" applyFont="1" applyFill="1" applyBorder="1"/>
    <xf numFmtId="0" fontId="1" fillId="6" borderId="25" xfId="0" applyNumberFormat="1" applyFont="1" applyFill="1" applyBorder="1" applyProtection="1">
      <protection locked="0"/>
    </xf>
    <xf numFmtId="0" fontId="0" fillId="6" borderId="26" xfId="0" applyFill="1" applyBorder="1" applyProtection="1">
      <protection locked="0"/>
    </xf>
    <xf numFmtId="0" fontId="1" fillId="0" borderId="0" xfId="0" applyNumberFormat="1" applyFont="1" applyFill="1"/>
    <xf numFmtId="165" fontId="1" fillId="0" borderId="0" xfId="0" applyNumberFormat="1" applyFont="1" applyFill="1"/>
    <xf numFmtId="0" fontId="1" fillId="9" borderId="0" xfId="0" applyNumberFormat="1" applyFont="1" applyFill="1"/>
    <xf numFmtId="165" fontId="1" fillId="5" borderId="0" xfId="0" applyNumberFormat="1" applyFont="1" applyFill="1"/>
    <xf numFmtId="165" fontId="1" fillId="4" borderId="0" xfId="0" applyNumberFormat="1" applyFont="1" applyFill="1"/>
    <xf numFmtId="0" fontId="2" fillId="0" borderId="0" xfId="0" applyFont="1"/>
    <xf numFmtId="0" fontId="3" fillId="0" borderId="3" xfId="0" applyFont="1" applyBorder="1"/>
    <xf numFmtId="0" fontId="3" fillId="0" borderId="1" xfId="0" applyNumberFormat="1" applyFont="1" applyBorder="1" applyAlignment="1">
      <alignment horizontal="center"/>
    </xf>
    <xf numFmtId="0" fontId="3" fillId="0" borderId="0" xfId="0" applyFont="1"/>
    <xf numFmtId="0" fontId="0" fillId="0" borderId="0" xfId="0" applyAlignment="1">
      <alignment vertical="top" wrapText="1"/>
    </xf>
    <xf numFmtId="0" fontId="0" fillId="0" borderId="0" xfId="0" applyAlignment="1">
      <alignment vertical="top" wrapText="1"/>
    </xf>
    <xf numFmtId="167" fontId="0" fillId="0" borderId="3" xfId="0" applyNumberFormat="1" applyBorder="1" applyAlignment="1">
      <alignment horizontal="center"/>
    </xf>
    <xf numFmtId="167" fontId="0" fillId="0" borderId="4" xfId="0" applyNumberFormat="1" applyBorder="1" applyAlignment="1">
      <alignment horizontal="center"/>
    </xf>
    <xf numFmtId="0" fontId="1" fillId="0" borderId="3" xfId="0" applyFont="1" applyBorder="1" applyAlignment="1">
      <alignment horizontal="center"/>
    </xf>
    <xf numFmtId="0" fontId="0" fillId="0" borderId="13" xfId="0" applyBorder="1" applyAlignment="1">
      <alignment horizontal="center"/>
    </xf>
    <xf numFmtId="0" fontId="0" fillId="0" borderId="4" xfId="0" applyBorder="1" applyAlignment="1">
      <alignment horizontal="center"/>
    </xf>
    <xf numFmtId="166" fontId="0" fillId="0" borderId="17" xfId="0" applyNumberFormat="1" applyBorder="1" applyAlignment="1"/>
    <xf numFmtId="0" fontId="0" fillId="0" borderId="17" xfId="0" applyBorder="1" applyAlignment="1"/>
    <xf numFmtId="0" fontId="3" fillId="0" borderId="0" xfId="0" applyFont="1" applyAlignment="1">
      <alignment vertical="top" wrapText="1"/>
    </xf>
    <xf numFmtId="0" fontId="1" fillId="0" borderId="0" xfId="0" applyFont="1" applyAlignment="1">
      <alignment vertical="top" wrapText="1"/>
    </xf>
  </cellXfs>
  <cellStyles count="1">
    <cellStyle name="Normal" xfId="0" builtinId="0"/>
  </cellStyles>
  <dxfs count="15">
    <dxf>
      <font>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RISTIAN/Downloads/FGht1PAkIc5_Total-des-heures-prest&#233;e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rs 2016"/>
      <sheetName val="Avril 2016"/>
      <sheetName val="Mai 2016"/>
      <sheetName val="Juin 2016"/>
      <sheetName val="Juillet 2016"/>
      <sheetName val="Aout 2016"/>
      <sheetName val="Septembre 2016"/>
      <sheetName val="Octobre 2016"/>
      <sheetName val="Novembre 2016"/>
      <sheetName val="Décembre 2016"/>
      <sheetName val="services"/>
    </sheetNames>
    <sheetDataSet>
      <sheetData sheetId="0"/>
      <sheetData sheetId="1"/>
      <sheetData sheetId="2"/>
      <sheetData sheetId="3"/>
      <sheetData sheetId="4"/>
      <sheetData sheetId="5"/>
      <sheetData sheetId="6"/>
      <sheetData sheetId="7"/>
      <sheetData sheetId="8"/>
      <sheetData sheetId="9"/>
      <sheetData sheetId="10">
        <row r="1">
          <cell r="A1" t="str">
            <v>CC</v>
          </cell>
        </row>
        <row r="2">
          <cell r="A2" t="str">
            <v>CR</v>
          </cell>
        </row>
        <row r="3">
          <cell r="A3" t="str">
            <v>SU</v>
          </cell>
        </row>
        <row r="4">
          <cell r="A4" t="str">
            <v>VA</v>
          </cell>
        </row>
        <row r="5">
          <cell r="A5" t="str">
            <v>CF</v>
          </cell>
        </row>
        <row r="6">
          <cell r="A6" t="str">
            <v>Ma</v>
          </cell>
        </row>
        <row r="7">
          <cell r="A7" t="str">
            <v>Grève</v>
          </cell>
        </row>
        <row r="8">
          <cell r="A8">
            <v>2302</v>
          </cell>
        </row>
        <row r="9">
          <cell r="A9">
            <v>2510</v>
          </cell>
        </row>
        <row r="10">
          <cell r="A10">
            <v>2511</v>
          </cell>
        </row>
        <row r="11">
          <cell r="A11">
            <v>2523</v>
          </cell>
        </row>
        <row r="12">
          <cell r="A12">
            <v>2524</v>
          </cell>
        </row>
        <row r="13">
          <cell r="A13">
            <v>2526</v>
          </cell>
        </row>
        <row r="14">
          <cell r="A14">
            <v>2540</v>
          </cell>
        </row>
        <row r="15">
          <cell r="A15">
            <v>2541</v>
          </cell>
        </row>
        <row r="16">
          <cell r="A16">
            <v>2542</v>
          </cell>
        </row>
        <row r="17">
          <cell r="A17">
            <v>2544</v>
          </cell>
        </row>
        <row r="18">
          <cell r="A18">
            <v>2560</v>
          </cell>
        </row>
        <row r="19">
          <cell r="A19">
            <v>2561</v>
          </cell>
        </row>
        <row r="20">
          <cell r="A20">
            <v>2562</v>
          </cell>
        </row>
        <row r="21">
          <cell r="A21">
            <v>2563</v>
          </cell>
        </row>
        <row r="22">
          <cell r="A22">
            <v>2564</v>
          </cell>
        </row>
        <row r="23">
          <cell r="A23">
            <v>2565</v>
          </cell>
        </row>
        <row r="24">
          <cell r="A24">
            <v>2566</v>
          </cell>
        </row>
        <row r="25">
          <cell r="A25">
            <v>2569</v>
          </cell>
        </row>
        <row r="26">
          <cell r="A26">
            <v>2604</v>
          </cell>
        </row>
        <row r="27">
          <cell r="A27">
            <v>2610</v>
          </cell>
        </row>
        <row r="28">
          <cell r="A28">
            <v>2611</v>
          </cell>
        </row>
        <row r="29">
          <cell r="A29">
            <v>2623</v>
          </cell>
        </row>
        <row r="30">
          <cell r="A30">
            <v>2624</v>
          </cell>
        </row>
        <row r="31">
          <cell r="A31">
            <v>2626</v>
          </cell>
        </row>
        <row r="32">
          <cell r="A32">
            <v>2640</v>
          </cell>
        </row>
        <row r="33">
          <cell r="A33">
            <v>2642</v>
          </cell>
        </row>
        <row r="34">
          <cell r="A34">
            <v>2643</v>
          </cell>
        </row>
        <row r="35">
          <cell r="A35">
            <v>2644</v>
          </cell>
        </row>
        <row r="36">
          <cell r="A36">
            <v>2645</v>
          </cell>
        </row>
        <row r="37">
          <cell r="A37">
            <v>2661</v>
          </cell>
        </row>
        <row r="38">
          <cell r="A38">
            <v>2662</v>
          </cell>
        </row>
        <row r="39">
          <cell r="A39">
            <v>2664</v>
          </cell>
        </row>
        <row r="40">
          <cell r="A40">
            <v>2665</v>
          </cell>
        </row>
        <row r="41">
          <cell r="A41">
            <v>2666</v>
          </cell>
        </row>
        <row r="42">
          <cell r="A42">
            <v>2667</v>
          </cell>
        </row>
        <row r="43">
          <cell r="A43">
            <v>2668</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65"/>
  <sheetViews>
    <sheetView workbookViewId="0">
      <pane ySplit="10" topLeftCell="A11" activePane="bottomLeft" state="frozen"/>
      <selection pane="bottomLeft" activeCell="A31" sqref="A31"/>
    </sheetView>
  </sheetViews>
  <sheetFormatPr baseColWidth="10" defaultRowHeight="15"/>
  <cols>
    <col min="1" max="1" width="11.42578125" customWidth="1"/>
    <col min="2" max="7" width="13.7109375" style="20" customWidth="1"/>
  </cols>
  <sheetData>
    <row r="1" spans="1:7" ht="18.75">
      <c r="A1" s="84" t="s">
        <v>34</v>
      </c>
    </row>
    <row r="2" spans="1:7" ht="15.75" thickBot="1">
      <c r="A2" s="18"/>
    </row>
    <row r="3" spans="1:7" ht="18" customHeight="1" thickBot="1">
      <c r="A3" s="82" t="s">
        <v>36</v>
      </c>
      <c r="B3" s="83">
        <v>2016</v>
      </c>
    </row>
    <row r="4" spans="1:7">
      <c r="A4" s="18"/>
    </row>
    <row r="5" spans="1:7">
      <c r="A5" s="18"/>
    </row>
    <row r="6" spans="1:7">
      <c r="A6" s="18"/>
    </row>
    <row r="7" spans="1:7" ht="15.75" thickBot="1">
      <c r="A7" s="18"/>
    </row>
    <row r="8" spans="1:7" ht="15.75" thickBot="1">
      <c r="A8" s="89" t="s">
        <v>35</v>
      </c>
      <c r="B8" s="90"/>
      <c r="C8" s="90"/>
      <c r="D8" s="90"/>
      <c r="E8" s="90"/>
      <c r="F8" s="90"/>
      <c r="G8" s="91"/>
    </row>
    <row r="9" spans="1:7" ht="15.75" thickBot="1">
      <c r="A9" s="23" t="s">
        <v>26</v>
      </c>
      <c r="B9" s="87" t="s">
        <v>29</v>
      </c>
      <c r="C9" s="88"/>
      <c r="D9" s="87" t="s">
        <v>27</v>
      </c>
      <c r="E9" s="88"/>
      <c r="F9" s="87" t="s">
        <v>28</v>
      </c>
      <c r="G9" s="88"/>
    </row>
    <row r="10" spans="1:7" ht="15.75" thickBot="1">
      <c r="A10" s="23" t="s">
        <v>25</v>
      </c>
      <c r="B10" s="21" t="s">
        <v>23</v>
      </c>
      <c r="C10" s="22" t="s">
        <v>24</v>
      </c>
      <c r="D10" s="21" t="s">
        <v>23</v>
      </c>
      <c r="E10" s="22" t="s">
        <v>24</v>
      </c>
      <c r="F10" s="21" t="s">
        <v>23</v>
      </c>
      <c r="G10" s="22" t="s">
        <v>24</v>
      </c>
    </row>
    <row r="11" spans="1:7">
      <c r="A11" s="61" t="s">
        <v>3</v>
      </c>
      <c r="B11" s="24">
        <v>0.35416666666666669</v>
      </c>
      <c r="C11" s="25">
        <v>0.6875</v>
      </c>
      <c r="D11" s="24">
        <v>0.35416666666666669</v>
      </c>
      <c r="E11" s="25">
        <v>0.6875</v>
      </c>
      <c r="F11" s="24">
        <v>0.35416666666666669</v>
      </c>
      <c r="G11" s="25">
        <v>0.6875</v>
      </c>
    </row>
    <row r="12" spans="1:7">
      <c r="A12" s="61" t="s">
        <v>5</v>
      </c>
      <c r="B12" s="24"/>
      <c r="C12" s="25"/>
      <c r="D12" s="24"/>
      <c r="E12" s="25"/>
      <c r="F12" s="24"/>
      <c r="G12" s="25"/>
    </row>
    <row r="13" spans="1:7">
      <c r="A13" s="61" t="s">
        <v>17</v>
      </c>
      <c r="B13" s="24"/>
      <c r="C13" s="25"/>
      <c r="D13" s="24"/>
      <c r="E13" s="25"/>
      <c r="F13" s="24"/>
      <c r="G13" s="25"/>
    </row>
    <row r="14" spans="1:7">
      <c r="A14" s="61" t="s">
        <v>6</v>
      </c>
      <c r="B14" s="24"/>
      <c r="C14" s="25"/>
      <c r="D14" s="24"/>
      <c r="E14" s="25"/>
      <c r="F14" s="24"/>
      <c r="G14" s="25"/>
    </row>
    <row r="15" spans="1:7">
      <c r="A15" s="61" t="s">
        <v>2</v>
      </c>
      <c r="B15" s="24">
        <v>0.33333333333333331</v>
      </c>
      <c r="C15" s="25">
        <v>0.66666666666666663</v>
      </c>
      <c r="D15" s="24">
        <v>0.33333333333333331</v>
      </c>
      <c r="E15" s="25">
        <v>0.66666666666666663</v>
      </c>
      <c r="F15" s="24">
        <v>0.33333333333333331</v>
      </c>
      <c r="G15" s="25">
        <v>0.66666666666666663</v>
      </c>
    </row>
    <row r="16" spans="1:7">
      <c r="A16" s="61" t="s">
        <v>7</v>
      </c>
      <c r="B16" s="24"/>
      <c r="C16" s="25"/>
      <c r="D16" s="24"/>
      <c r="E16" s="25"/>
      <c r="F16" s="24"/>
      <c r="G16" s="25"/>
    </row>
    <row r="17" spans="1:7">
      <c r="A17" s="61" t="s">
        <v>9</v>
      </c>
      <c r="B17" s="24"/>
      <c r="C17" s="25"/>
      <c r="D17" s="24"/>
      <c r="E17" s="25"/>
      <c r="F17" s="24"/>
      <c r="G17" s="25"/>
    </row>
    <row r="18" spans="1:7">
      <c r="A18" s="61" t="s">
        <v>18</v>
      </c>
      <c r="B18" s="24"/>
      <c r="C18" s="25"/>
      <c r="D18" s="24"/>
      <c r="E18" s="25"/>
      <c r="F18" s="24"/>
      <c r="G18" s="25"/>
    </row>
    <row r="19" spans="1:7">
      <c r="A19" s="61" t="s">
        <v>15</v>
      </c>
      <c r="B19" s="24"/>
      <c r="C19" s="25"/>
      <c r="D19" s="24"/>
      <c r="E19" s="25"/>
      <c r="F19" s="24"/>
      <c r="G19" s="25"/>
    </row>
    <row r="20" spans="1:7">
      <c r="A20" s="30" t="s">
        <v>16</v>
      </c>
      <c r="B20" s="24"/>
      <c r="C20" s="25"/>
      <c r="D20" s="24"/>
      <c r="E20" s="25"/>
      <c r="F20" s="24"/>
      <c r="G20" s="25"/>
    </row>
    <row r="21" spans="1:7">
      <c r="A21" s="30"/>
      <c r="B21" s="24"/>
      <c r="C21" s="25"/>
      <c r="D21" s="24"/>
      <c r="E21" s="25"/>
      <c r="F21" s="24"/>
      <c r="G21" s="25"/>
    </row>
    <row r="22" spans="1:7">
      <c r="A22" s="30"/>
      <c r="B22" s="24"/>
      <c r="C22" s="25"/>
      <c r="D22" s="24"/>
      <c r="E22" s="25"/>
      <c r="F22" s="24"/>
      <c r="G22" s="25"/>
    </row>
    <row r="23" spans="1:7">
      <c r="A23" s="30"/>
      <c r="B23" s="24"/>
      <c r="C23" s="25"/>
      <c r="D23" s="24"/>
      <c r="E23" s="25"/>
      <c r="F23" s="24"/>
      <c r="G23" s="25"/>
    </row>
    <row r="24" spans="1:7">
      <c r="A24" s="30">
        <v>2302</v>
      </c>
      <c r="B24" s="24">
        <v>0.33333333333333331</v>
      </c>
      <c r="C24" s="25">
        <v>0.66875000000000007</v>
      </c>
      <c r="D24" s="24"/>
      <c r="E24" s="25"/>
      <c r="F24" s="24"/>
      <c r="G24" s="25"/>
    </row>
    <row r="25" spans="1:7">
      <c r="A25" s="30">
        <v>2510</v>
      </c>
      <c r="B25" s="24">
        <v>0.18472222222222223</v>
      </c>
      <c r="C25" s="25">
        <v>0.57916666666666672</v>
      </c>
      <c r="D25" s="24">
        <v>0.18472222222222223</v>
      </c>
      <c r="E25" s="25">
        <v>0.56874999999999998</v>
      </c>
      <c r="F25" s="24"/>
      <c r="G25" s="25"/>
    </row>
    <row r="26" spans="1:7">
      <c r="A26" s="30">
        <v>2511</v>
      </c>
      <c r="B26" s="24">
        <v>0.25347222222222221</v>
      </c>
      <c r="C26" s="25">
        <v>0.59861111111111109</v>
      </c>
      <c r="D26" s="24">
        <v>0.21666666666666667</v>
      </c>
      <c r="E26" s="25">
        <v>0.59861111111111109</v>
      </c>
      <c r="F26" s="24">
        <v>0.26597222222222222</v>
      </c>
      <c r="G26" s="25">
        <v>0.57708333333333328</v>
      </c>
    </row>
    <row r="27" spans="1:7">
      <c r="A27" s="30">
        <v>2523</v>
      </c>
      <c r="B27" s="24">
        <v>0.23124999999999998</v>
      </c>
      <c r="C27" s="25">
        <v>0.58611111111111114</v>
      </c>
      <c r="D27" s="24"/>
      <c r="E27" s="25"/>
      <c r="F27" s="24"/>
      <c r="G27" s="25"/>
    </row>
    <row r="28" spans="1:7">
      <c r="A28" s="30">
        <v>2524</v>
      </c>
      <c r="B28" s="24">
        <v>0.20486111111111113</v>
      </c>
      <c r="C28" s="25">
        <v>0.54097222222222219</v>
      </c>
      <c r="D28" s="24"/>
      <c r="E28" s="25"/>
      <c r="F28" s="24"/>
      <c r="G28" s="25"/>
    </row>
    <row r="29" spans="1:7">
      <c r="A29" s="30">
        <v>2526</v>
      </c>
      <c r="B29" s="24"/>
      <c r="C29" s="25"/>
      <c r="D29" s="24">
        <v>0.1875</v>
      </c>
      <c r="E29" s="25">
        <v>0.53125</v>
      </c>
      <c r="F29" s="24"/>
      <c r="G29" s="25"/>
    </row>
    <row r="30" spans="1:7">
      <c r="A30" s="30">
        <v>2540</v>
      </c>
      <c r="B30" s="24"/>
      <c r="C30" s="25"/>
      <c r="D30" s="24">
        <v>0.20972222222222223</v>
      </c>
      <c r="E30" s="25">
        <v>0.56458333333333333</v>
      </c>
      <c r="F30" s="24"/>
      <c r="G30" s="25"/>
    </row>
    <row r="31" spans="1:7">
      <c r="A31" s="30">
        <v>2541</v>
      </c>
      <c r="B31" s="24"/>
      <c r="C31" s="25"/>
      <c r="D31" s="24"/>
      <c r="E31" s="25"/>
      <c r="F31" s="24"/>
      <c r="G31" s="25"/>
    </row>
    <row r="32" spans="1:7">
      <c r="A32" s="30">
        <v>2542</v>
      </c>
      <c r="B32" s="24"/>
      <c r="C32" s="25"/>
      <c r="D32" s="24"/>
      <c r="E32" s="25"/>
      <c r="F32" s="24">
        <v>0.33749999999999997</v>
      </c>
      <c r="G32" s="25">
        <v>0.62708333333333333</v>
      </c>
    </row>
    <row r="33" spans="1:7">
      <c r="A33" s="30">
        <v>2544</v>
      </c>
      <c r="B33" s="24"/>
      <c r="C33" s="25"/>
      <c r="D33" s="24">
        <v>0.17083333333333331</v>
      </c>
      <c r="E33" s="25">
        <v>0.52500000000000002</v>
      </c>
      <c r="F33" s="24"/>
      <c r="G33" s="25"/>
    </row>
    <row r="34" spans="1:7">
      <c r="A34" s="30">
        <v>2560</v>
      </c>
      <c r="B34" s="24">
        <v>0.19097222222222221</v>
      </c>
      <c r="C34" s="25">
        <v>0.51527777777777783</v>
      </c>
      <c r="D34" s="24">
        <v>0.19097222222222221</v>
      </c>
      <c r="E34" s="25">
        <v>0.51527777777777783</v>
      </c>
      <c r="F34" s="24"/>
      <c r="G34" s="25"/>
    </row>
    <row r="35" spans="1:7">
      <c r="A35" s="30">
        <v>2561</v>
      </c>
      <c r="B35" s="24">
        <v>0.18680555555555556</v>
      </c>
      <c r="C35" s="25">
        <v>0.55694444444444446</v>
      </c>
      <c r="D35" s="24"/>
      <c r="E35" s="25"/>
      <c r="F35" s="24">
        <v>0.21944444444444444</v>
      </c>
      <c r="G35" s="25">
        <v>0.5805555555555556</v>
      </c>
    </row>
    <row r="36" spans="1:7">
      <c r="A36" s="30">
        <v>2562</v>
      </c>
      <c r="B36" s="24">
        <v>0.27152777777777776</v>
      </c>
      <c r="C36" s="25">
        <v>0.57222222222222219</v>
      </c>
      <c r="D36" s="24"/>
      <c r="E36" s="25"/>
      <c r="F36" s="24">
        <v>0.27083333333333331</v>
      </c>
      <c r="G36" s="25">
        <v>0.60763888888888895</v>
      </c>
    </row>
    <row r="37" spans="1:7">
      <c r="A37" s="30">
        <v>2563</v>
      </c>
      <c r="B37" s="24">
        <v>0.17013888888888887</v>
      </c>
      <c r="C37" s="25">
        <v>0.52083333333333337</v>
      </c>
      <c r="D37" s="24"/>
      <c r="E37" s="25"/>
      <c r="F37" s="24">
        <v>0.23611111111111113</v>
      </c>
      <c r="G37" s="25">
        <v>0.56180555555555556</v>
      </c>
    </row>
    <row r="38" spans="1:7">
      <c r="A38" s="30">
        <v>2564</v>
      </c>
      <c r="B38" s="24">
        <v>0.22222222222222221</v>
      </c>
      <c r="C38" s="25">
        <v>0.55138888888888882</v>
      </c>
      <c r="D38" s="24"/>
      <c r="E38" s="25"/>
      <c r="F38" s="24"/>
      <c r="G38" s="25"/>
    </row>
    <row r="39" spans="1:7">
      <c r="A39" s="30">
        <v>2565</v>
      </c>
      <c r="B39" s="24">
        <v>0.19166666666666665</v>
      </c>
      <c r="C39" s="25">
        <v>0.54513888888888895</v>
      </c>
      <c r="D39" s="24"/>
      <c r="E39" s="25"/>
      <c r="F39" s="24">
        <v>0.36736111111111108</v>
      </c>
      <c r="G39" s="25">
        <v>0.67569444444444438</v>
      </c>
    </row>
    <row r="40" spans="1:7">
      <c r="A40" s="30">
        <v>2566</v>
      </c>
      <c r="B40" s="24">
        <v>0.20277777777777781</v>
      </c>
      <c r="C40" s="25">
        <v>0.5625</v>
      </c>
      <c r="D40" s="24"/>
      <c r="E40" s="25"/>
      <c r="F40" s="24"/>
      <c r="G40" s="25"/>
    </row>
    <row r="41" spans="1:7">
      <c r="A41" s="30">
        <v>2569</v>
      </c>
      <c r="B41" s="24">
        <v>0.22013888888888888</v>
      </c>
      <c r="C41" s="25">
        <v>0.60555555555555551</v>
      </c>
      <c r="D41" s="24">
        <v>0.22013888888888888</v>
      </c>
      <c r="E41" s="25">
        <v>0.60555555555555551</v>
      </c>
      <c r="F41" s="24"/>
      <c r="G41" s="25"/>
    </row>
    <row r="42" spans="1:7">
      <c r="A42" s="30">
        <v>2604</v>
      </c>
      <c r="B42" s="24">
        <v>0.57152777777777775</v>
      </c>
      <c r="C42" s="25">
        <v>0.91319444444444453</v>
      </c>
      <c r="D42" s="24"/>
      <c r="E42" s="25"/>
      <c r="F42" s="24"/>
      <c r="G42" s="25"/>
    </row>
    <row r="43" spans="1:7">
      <c r="A43" s="30">
        <v>2610</v>
      </c>
      <c r="B43" s="24">
        <v>0.61944444444444446</v>
      </c>
      <c r="C43" s="25">
        <v>0.97361111111111109</v>
      </c>
      <c r="D43" s="24">
        <v>0.61944444444444446</v>
      </c>
      <c r="E43" s="25">
        <v>0.97361111111111109</v>
      </c>
      <c r="F43" s="24">
        <v>0.51458333333333328</v>
      </c>
      <c r="G43" s="25">
        <v>0.90763888888888899</v>
      </c>
    </row>
    <row r="44" spans="1:7">
      <c r="A44" s="30">
        <v>2611</v>
      </c>
      <c r="B44" s="24">
        <v>0.57777777777777783</v>
      </c>
      <c r="C44" s="25">
        <v>0.93541666666666667</v>
      </c>
      <c r="D44" s="24"/>
      <c r="E44" s="25"/>
      <c r="F44" s="24">
        <v>0.55625000000000002</v>
      </c>
      <c r="G44" s="25">
        <v>0.9243055555555556</v>
      </c>
    </row>
    <row r="45" spans="1:7">
      <c r="A45" s="30">
        <v>2623</v>
      </c>
      <c r="B45" s="24"/>
      <c r="C45" s="25"/>
      <c r="D45" s="24"/>
      <c r="E45" s="25"/>
      <c r="F45" s="24"/>
      <c r="G45" s="25"/>
    </row>
    <row r="46" spans="1:7">
      <c r="A46" s="30">
        <v>2624</v>
      </c>
      <c r="B46" s="26">
        <v>0.5493055555555556</v>
      </c>
      <c r="C46" s="27">
        <v>0.9243055555555556</v>
      </c>
      <c r="D46" s="24"/>
      <c r="E46" s="25"/>
      <c r="F46" s="24"/>
      <c r="G46" s="25"/>
    </row>
    <row r="47" spans="1:7">
      <c r="A47" s="30">
        <v>2626</v>
      </c>
      <c r="B47" s="24"/>
      <c r="C47" s="25"/>
      <c r="D47" s="24">
        <v>0.49652777777777773</v>
      </c>
      <c r="E47" s="25">
        <v>0.81111111111111101</v>
      </c>
      <c r="F47" s="24"/>
      <c r="G47" s="25"/>
    </row>
    <row r="48" spans="1:7">
      <c r="A48" s="30">
        <v>2640</v>
      </c>
      <c r="B48" s="24">
        <v>0.5625</v>
      </c>
      <c r="C48" s="25">
        <v>0.92361111111111116</v>
      </c>
      <c r="D48" s="24"/>
      <c r="E48" s="25"/>
      <c r="F48" s="24">
        <v>0.59861111111111109</v>
      </c>
      <c r="G48" s="25">
        <v>0.92222222222222217</v>
      </c>
    </row>
    <row r="49" spans="1:7">
      <c r="A49" s="30">
        <v>2642</v>
      </c>
      <c r="B49" s="24"/>
      <c r="C49" s="25"/>
      <c r="D49" s="24"/>
      <c r="E49" s="25"/>
      <c r="F49" s="24">
        <v>0.60625000000000007</v>
      </c>
      <c r="G49" s="25">
        <v>0.96875</v>
      </c>
    </row>
    <row r="50" spans="1:7">
      <c r="A50" s="30">
        <v>2643</v>
      </c>
      <c r="B50" s="24"/>
      <c r="C50" s="25"/>
      <c r="D50" s="24">
        <v>0.5493055555555556</v>
      </c>
      <c r="E50" s="25">
        <v>0.94791666666666663</v>
      </c>
      <c r="F50" s="24"/>
      <c r="G50" s="25"/>
    </row>
    <row r="51" spans="1:7">
      <c r="A51" s="30">
        <v>2644</v>
      </c>
      <c r="B51" s="24"/>
      <c r="C51" s="25"/>
      <c r="D51" s="24">
        <v>0.46597222222222223</v>
      </c>
      <c r="E51" s="25">
        <v>0.7583333333333333</v>
      </c>
      <c r="F51" s="24"/>
      <c r="G51" s="25"/>
    </row>
    <row r="52" spans="1:7">
      <c r="A52" s="30">
        <v>2645</v>
      </c>
      <c r="B52" s="24">
        <v>0.54583333333333328</v>
      </c>
      <c r="C52" s="25">
        <v>0.81597222222222221</v>
      </c>
      <c r="D52" s="24"/>
      <c r="E52" s="25"/>
      <c r="F52" s="24"/>
      <c r="G52" s="25"/>
    </row>
    <row r="53" spans="1:7">
      <c r="A53" s="30">
        <v>2661</v>
      </c>
      <c r="B53" s="24"/>
      <c r="C53" s="25"/>
      <c r="D53" s="24"/>
      <c r="E53" s="25"/>
      <c r="F53" s="24">
        <v>0.54583333333333328</v>
      </c>
      <c r="G53" s="25">
        <v>0.91736111111111107</v>
      </c>
    </row>
    <row r="54" spans="1:7">
      <c r="A54" s="30">
        <v>2662</v>
      </c>
      <c r="B54" s="24">
        <v>0.55138888888888882</v>
      </c>
      <c r="C54" s="25">
        <v>0.93472222222222223</v>
      </c>
      <c r="D54" s="24"/>
      <c r="E54" s="25"/>
      <c r="F54" s="24"/>
      <c r="G54" s="25"/>
    </row>
    <row r="55" spans="1:7">
      <c r="A55" s="30">
        <v>2664</v>
      </c>
      <c r="B55" s="24">
        <v>0.61944444444444446</v>
      </c>
      <c r="C55" s="25">
        <v>0.97222222222222221</v>
      </c>
      <c r="D55" s="24"/>
      <c r="E55" s="25"/>
      <c r="F55" s="24">
        <v>0.56458333333333333</v>
      </c>
      <c r="G55" s="25">
        <v>0.95000000000000007</v>
      </c>
    </row>
    <row r="56" spans="1:7">
      <c r="A56" s="30">
        <v>2665</v>
      </c>
      <c r="B56" s="24">
        <v>0.51041666666666663</v>
      </c>
      <c r="C56" s="25">
        <v>0.85277777777777775</v>
      </c>
      <c r="D56" s="24"/>
      <c r="E56" s="25"/>
      <c r="F56" s="24"/>
      <c r="G56" s="25"/>
    </row>
    <row r="57" spans="1:7">
      <c r="A57" s="30">
        <v>2666</v>
      </c>
      <c r="B57" s="24"/>
      <c r="C57" s="25"/>
      <c r="D57" s="24">
        <v>0.54166666666666663</v>
      </c>
      <c r="E57" s="25">
        <v>0.81180555555555556</v>
      </c>
      <c r="F57" s="24"/>
      <c r="G57" s="25"/>
    </row>
    <row r="58" spans="1:7">
      <c r="A58" s="30">
        <v>2667</v>
      </c>
      <c r="B58" s="24">
        <v>0.45902777777777781</v>
      </c>
      <c r="C58" s="25">
        <v>0.8305555555555556</v>
      </c>
      <c r="D58" s="24"/>
      <c r="E58" s="25"/>
      <c r="F58" s="24">
        <v>0.56180555555555556</v>
      </c>
      <c r="G58" s="25">
        <v>0.94930555555555562</v>
      </c>
    </row>
    <row r="59" spans="1:7">
      <c r="A59" s="30">
        <v>2668</v>
      </c>
      <c r="B59" s="24">
        <v>0.57291666666666663</v>
      </c>
      <c r="C59" s="25">
        <v>0.9458333333333333</v>
      </c>
      <c r="D59" s="24"/>
      <c r="E59" s="25"/>
      <c r="F59" s="24"/>
      <c r="G59" s="25"/>
    </row>
    <row r="60" spans="1:7">
      <c r="A60" s="31"/>
      <c r="B60" s="24"/>
      <c r="C60" s="25"/>
      <c r="D60" s="24"/>
      <c r="E60" s="25"/>
      <c r="F60" s="24"/>
      <c r="G60" s="25"/>
    </row>
    <row r="61" spans="1:7">
      <c r="A61" s="31"/>
      <c r="B61" s="24"/>
      <c r="C61" s="25"/>
      <c r="D61" s="24"/>
      <c r="E61" s="25"/>
      <c r="F61" s="24"/>
      <c r="G61" s="25"/>
    </row>
    <row r="62" spans="1:7">
      <c r="A62" s="31"/>
      <c r="B62" s="24"/>
      <c r="C62" s="25"/>
      <c r="D62" s="24"/>
      <c r="E62" s="25"/>
      <c r="F62" s="24"/>
      <c r="G62" s="25"/>
    </row>
    <row r="63" spans="1:7">
      <c r="A63" s="31"/>
      <c r="B63" s="24"/>
      <c r="C63" s="25"/>
      <c r="D63" s="24"/>
      <c r="E63" s="25"/>
      <c r="F63" s="24"/>
      <c r="G63" s="25"/>
    </row>
    <row r="64" spans="1:7">
      <c r="A64" s="31"/>
      <c r="B64" s="24"/>
      <c r="C64" s="25"/>
      <c r="D64" s="24"/>
      <c r="E64" s="25"/>
      <c r="F64" s="24"/>
      <c r="G64" s="25"/>
    </row>
    <row r="65" spans="1:7" ht="15.75" thickBot="1">
      <c r="A65" s="32"/>
      <c r="B65" s="28"/>
      <c r="C65" s="29"/>
      <c r="D65" s="28"/>
      <c r="E65" s="29"/>
      <c r="F65" s="28"/>
      <c r="G65" s="29"/>
    </row>
  </sheetData>
  <sortState ref="A11:G20">
    <sortCondition ref="A11"/>
  </sortState>
  <mergeCells count="4">
    <mergeCell ref="B9:C9"/>
    <mergeCell ref="D9:E9"/>
    <mergeCell ref="F9:G9"/>
    <mergeCell ref="A8:G8"/>
  </mergeCells>
  <dataValidations count="1">
    <dataValidation type="list" allowBlank="1" showInputMessage="1" showErrorMessage="1" sqref="C1">
      <formula1>"AM,PM"</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sheetPr>
    <tabColor rgb="FF92D050"/>
  </sheetPr>
  <dimension ref="A1:H1048576"/>
  <sheetViews>
    <sheetView workbookViewId="0">
      <selection activeCell="B3" sqref="B3:B33"/>
    </sheetView>
  </sheetViews>
  <sheetFormatPr baseColWidth="10" defaultRowHeight="15"/>
  <cols>
    <col min="1" max="1" width="27.7109375" style="3" customWidth="1"/>
    <col min="2" max="2" width="11.42578125" style="4"/>
    <col min="3" max="4" width="15.7109375" style="33" customWidth="1"/>
    <col min="5" max="5" width="15.7109375" style="1" customWidth="1"/>
    <col min="6" max="6" width="15.7109375" customWidth="1"/>
    <col min="7" max="8" width="11.42578125" style="19"/>
  </cols>
  <sheetData>
    <row r="1" spans="1:8" ht="15.75" thickBot="1">
      <c r="A1" s="92" t="s">
        <v>37</v>
      </c>
      <c r="B1" s="93"/>
      <c r="C1" s="54">
        <f ca="1">DATE(PARAM!$B$3,RIGHT(CELL("nomfichier",C1),2),1)</f>
        <v>42614</v>
      </c>
    </row>
    <row r="2" spans="1:8" s="34" customFormat="1" ht="15.75" thickBot="1">
      <c r="A2" s="35" t="s">
        <v>0</v>
      </c>
      <c r="B2" s="38" t="s">
        <v>11</v>
      </c>
      <c r="C2" s="39" t="s">
        <v>31</v>
      </c>
      <c r="D2" s="39" t="s">
        <v>30</v>
      </c>
      <c r="E2" s="40" t="s">
        <v>32</v>
      </c>
      <c r="F2" s="41" t="s">
        <v>33</v>
      </c>
      <c r="G2" s="20"/>
      <c r="H2" s="20"/>
    </row>
    <row r="3" spans="1:8">
      <c r="A3" s="62">
        <f ca="1">DATE(PARAM!$B$3,RIGHT(CELL("nomfichier",C1),2),1)</f>
        <v>42614</v>
      </c>
      <c r="B3" s="68"/>
      <c r="C3" s="55">
        <f ca="1">IFERROR(VLOOKUP($B3,PARAM!$A$11:$G$65,CHOOSE(WEEKDAY($A3,2),2,2,4,2,2,6,6),FALSE),0)</f>
        <v>0</v>
      </c>
      <c r="D3" s="55">
        <f ca="1">IFERROR(VLOOKUP($B3,PARAM!$A$11:$G$65,CHOOSE(WEEKDAY($A3,2),3,3,5,3,3,7,7),FALSE),0)</f>
        <v>0</v>
      </c>
      <c r="E3" s="56">
        <f t="shared" ref="E3:E9" ca="1" si="0">SUM(D3-C3)</f>
        <v>0</v>
      </c>
      <c r="F3" s="65"/>
    </row>
    <row r="4" spans="1:8">
      <c r="A4" s="63">
        <f ca="1">A3+1</f>
        <v>42615</v>
      </c>
      <c r="B4" s="69"/>
      <c r="C4" s="58">
        <f ca="1">IFERROR(VLOOKUP($B4,PARAM!$A$11:$G$65,CHOOSE(WEEKDAY($A4,2),2,2,4,2,2,6,6),FALSE),0)</f>
        <v>0</v>
      </c>
      <c r="D4" s="58">
        <f ca="1">IFERROR(VLOOKUP($B4,PARAM!$A$11:$G$65,CHOOSE(WEEKDAY($A4,2),3,3,5,3,3,7,7),FALSE),0)</f>
        <v>0</v>
      </c>
      <c r="E4" s="59">
        <f t="shared" ca="1" si="0"/>
        <v>0</v>
      </c>
      <c r="F4" s="66"/>
    </row>
    <row r="5" spans="1:8">
      <c r="A5" s="63">
        <f t="shared" ref="A5:A33" ca="1" si="1">A4+1</f>
        <v>42616</v>
      </c>
      <c r="B5" s="69"/>
      <c r="C5" s="58">
        <f ca="1">IFERROR(VLOOKUP($B5,PARAM!$A$11:$G$65,CHOOSE(WEEKDAY($A5,2),2,2,4,2,2,6,6),FALSE),0)</f>
        <v>0</v>
      </c>
      <c r="D5" s="58">
        <f ca="1">IFERROR(VLOOKUP($B5,PARAM!$A$11:$G$65,CHOOSE(WEEKDAY($A5,2),3,3,5,3,3,7,7),FALSE),0)</f>
        <v>0</v>
      </c>
      <c r="E5" s="59">
        <f t="shared" ca="1" si="0"/>
        <v>0</v>
      </c>
      <c r="F5" s="66"/>
    </row>
    <row r="6" spans="1:8">
      <c r="A6" s="63">
        <f t="shared" ca="1" si="1"/>
        <v>42617</v>
      </c>
      <c r="B6" s="69"/>
      <c r="C6" s="58">
        <f ca="1">IFERROR(VLOOKUP($B6,PARAM!$A$11:$G$65,CHOOSE(WEEKDAY($A6,2),2,2,4,2,2,6,6),FALSE),0)</f>
        <v>0</v>
      </c>
      <c r="D6" s="58">
        <f ca="1">IFERROR(VLOOKUP($B6,PARAM!$A$11:$G$65,CHOOSE(WEEKDAY($A6,2),3,3,5,3,3,7,7),FALSE),0)</f>
        <v>0</v>
      </c>
      <c r="E6" s="59">
        <f t="shared" ca="1" si="0"/>
        <v>0</v>
      </c>
      <c r="F6" s="66"/>
    </row>
    <row r="7" spans="1:8">
      <c r="A7" s="63">
        <f t="shared" ca="1" si="1"/>
        <v>42618</v>
      </c>
      <c r="B7" s="69"/>
      <c r="C7" s="58">
        <f ca="1">IFERROR(VLOOKUP($B7,PARAM!$A$11:$G$65,CHOOSE(WEEKDAY($A7,2),2,2,4,2,2,6,6),FALSE),0)</f>
        <v>0</v>
      </c>
      <c r="D7" s="58">
        <f ca="1">IFERROR(VLOOKUP($B7,PARAM!$A$11:$G$65,CHOOSE(WEEKDAY($A7,2),3,3,5,3,3,7,7),FALSE),0)</f>
        <v>0</v>
      </c>
      <c r="E7" s="59">
        <f t="shared" ca="1" si="0"/>
        <v>0</v>
      </c>
      <c r="F7" s="66"/>
    </row>
    <row r="8" spans="1:8">
      <c r="A8" s="63">
        <f t="shared" ca="1" si="1"/>
        <v>42619</v>
      </c>
      <c r="B8" s="69"/>
      <c r="C8" s="58">
        <f ca="1">IFERROR(VLOOKUP($B8,PARAM!$A$11:$G$65,CHOOSE(WEEKDAY($A8,2),2,2,4,2,2,6,6),FALSE),0)</f>
        <v>0</v>
      </c>
      <c r="D8" s="58">
        <f ca="1">IFERROR(VLOOKUP($B8,PARAM!$A$11:$G$65,CHOOSE(WEEKDAY($A8,2),3,3,5,3,3,7,7),FALSE),0)</f>
        <v>0</v>
      </c>
      <c r="E8" s="59">
        <f t="shared" ca="1" si="0"/>
        <v>0</v>
      </c>
      <c r="F8" s="66"/>
    </row>
    <row r="9" spans="1:8">
      <c r="A9" s="63">
        <f t="shared" ca="1" si="1"/>
        <v>42620</v>
      </c>
      <c r="B9" s="69"/>
      <c r="C9" s="58">
        <f ca="1">IFERROR(VLOOKUP($B9,PARAM!$A$11:$G$65,CHOOSE(WEEKDAY($A9,2),2,2,4,2,2,6,6),FALSE),0)</f>
        <v>0</v>
      </c>
      <c r="D9" s="58">
        <f ca="1">IFERROR(VLOOKUP($B9,PARAM!$A$11:$G$65,CHOOSE(WEEKDAY($A9,2),3,3,5,3,3,7,7),FALSE),0)</f>
        <v>0</v>
      </c>
      <c r="E9" s="59">
        <f t="shared" ca="1" si="0"/>
        <v>0</v>
      </c>
      <c r="F9" s="66"/>
    </row>
    <row r="10" spans="1:8">
      <c r="A10" s="63">
        <f t="shared" ca="1" si="1"/>
        <v>42621</v>
      </c>
      <c r="B10" s="69"/>
      <c r="C10" s="58">
        <f ca="1">IFERROR(VLOOKUP($B10,PARAM!$A$11:$G$65,CHOOSE(WEEKDAY($A10,2),2,2,4,2,2,6,6),FALSE),0)</f>
        <v>0</v>
      </c>
      <c r="D10" s="58">
        <f ca="1">IFERROR(VLOOKUP($B10,PARAM!$A$11:$G$65,CHOOSE(WEEKDAY($A10,2),3,3,5,3,3,7,7),FALSE),0)</f>
        <v>0</v>
      </c>
      <c r="E10" s="59">
        <f ca="1">SUM(D10-C10)</f>
        <v>0</v>
      </c>
      <c r="F10" s="66"/>
    </row>
    <row r="11" spans="1:8">
      <c r="A11" s="63">
        <f t="shared" ca="1" si="1"/>
        <v>42622</v>
      </c>
      <c r="B11" s="69"/>
      <c r="C11" s="58">
        <f ca="1">IFERROR(VLOOKUP($B11,PARAM!$A$11:$G$65,CHOOSE(WEEKDAY($A11,2),2,2,4,2,2,6,6),FALSE),0)</f>
        <v>0</v>
      </c>
      <c r="D11" s="58">
        <f ca="1">IFERROR(VLOOKUP($B11,PARAM!$A$11:$G$65,CHOOSE(WEEKDAY($A11,2),3,3,5,3,3,7,7),FALSE),0)</f>
        <v>0</v>
      </c>
      <c r="E11" s="59">
        <f t="shared" ref="E11:E33" ca="1" si="2">SUM(D11-C11)</f>
        <v>0</v>
      </c>
      <c r="F11" s="66"/>
    </row>
    <row r="12" spans="1:8">
      <c r="A12" s="63">
        <f t="shared" ca="1" si="1"/>
        <v>42623</v>
      </c>
      <c r="B12" s="69"/>
      <c r="C12" s="58">
        <f ca="1">IFERROR(VLOOKUP($B12,PARAM!$A$11:$G$65,CHOOSE(WEEKDAY($A12,2),2,2,4,2,2,6,6),FALSE),0)</f>
        <v>0</v>
      </c>
      <c r="D12" s="58">
        <f ca="1">IFERROR(VLOOKUP($B12,PARAM!$A$11:$G$65,CHOOSE(WEEKDAY($A12,2),3,3,5,3,3,7,7),FALSE),0)</f>
        <v>0</v>
      </c>
      <c r="E12" s="59">
        <f t="shared" ca="1" si="2"/>
        <v>0</v>
      </c>
      <c r="F12" s="66"/>
    </row>
    <row r="13" spans="1:8">
      <c r="A13" s="63">
        <f t="shared" ca="1" si="1"/>
        <v>42624</v>
      </c>
      <c r="B13" s="69"/>
      <c r="C13" s="58">
        <f ca="1">IFERROR(VLOOKUP($B13,PARAM!$A$11:$G$65,CHOOSE(WEEKDAY($A13,2),2,2,4,2,2,6,6),FALSE),0)</f>
        <v>0</v>
      </c>
      <c r="D13" s="58">
        <f ca="1">IFERROR(VLOOKUP($B13,PARAM!$A$11:$G$65,CHOOSE(WEEKDAY($A13,2),3,3,5,3,3,7,7),FALSE),0)</f>
        <v>0</v>
      </c>
      <c r="E13" s="59">
        <f t="shared" ca="1" si="2"/>
        <v>0</v>
      </c>
      <c r="F13" s="66"/>
    </row>
    <row r="14" spans="1:8">
      <c r="A14" s="63">
        <f t="shared" ca="1" si="1"/>
        <v>42625</v>
      </c>
      <c r="B14" s="69"/>
      <c r="C14" s="58">
        <f ca="1">IFERROR(VLOOKUP($B14,PARAM!$A$11:$G$65,CHOOSE(WEEKDAY($A14,2),2,2,4,2,2,6,6),FALSE),0)</f>
        <v>0</v>
      </c>
      <c r="D14" s="58">
        <f ca="1">IFERROR(VLOOKUP($B14,PARAM!$A$11:$G$65,CHOOSE(WEEKDAY($A14,2),3,3,5,3,3,7,7),FALSE),0)</f>
        <v>0</v>
      </c>
      <c r="E14" s="59">
        <f t="shared" ca="1" si="2"/>
        <v>0</v>
      </c>
      <c r="F14" s="66"/>
    </row>
    <row r="15" spans="1:8">
      <c r="A15" s="63">
        <f t="shared" ca="1" si="1"/>
        <v>42626</v>
      </c>
      <c r="B15" s="69"/>
      <c r="C15" s="58">
        <f ca="1">IFERROR(VLOOKUP($B15,PARAM!$A$11:$G$65,CHOOSE(WEEKDAY($A15,2),2,2,4,2,2,6,6),FALSE),0)</f>
        <v>0</v>
      </c>
      <c r="D15" s="58">
        <f ca="1">IFERROR(VLOOKUP($B15,PARAM!$A$11:$G$65,CHOOSE(WEEKDAY($A15,2),3,3,5,3,3,7,7),FALSE),0)</f>
        <v>0</v>
      </c>
      <c r="E15" s="59">
        <f t="shared" ca="1" si="2"/>
        <v>0</v>
      </c>
      <c r="F15" s="66"/>
    </row>
    <row r="16" spans="1:8">
      <c r="A16" s="63">
        <f t="shared" ca="1" si="1"/>
        <v>42627</v>
      </c>
      <c r="B16" s="69"/>
      <c r="C16" s="58">
        <f ca="1">IFERROR(VLOOKUP($B16,PARAM!$A$11:$G$65,CHOOSE(WEEKDAY($A16,2),2,2,4,2,2,6,6),FALSE),0)</f>
        <v>0</v>
      </c>
      <c r="D16" s="58">
        <f ca="1">IFERROR(VLOOKUP($B16,PARAM!$A$11:$G$65,CHOOSE(WEEKDAY($A16,2),3,3,5,3,3,7,7),FALSE),0)</f>
        <v>0</v>
      </c>
      <c r="E16" s="59">
        <f t="shared" ca="1" si="2"/>
        <v>0</v>
      </c>
      <c r="F16" s="66"/>
    </row>
    <row r="17" spans="1:6">
      <c r="A17" s="63">
        <f t="shared" ca="1" si="1"/>
        <v>42628</v>
      </c>
      <c r="B17" s="69"/>
      <c r="C17" s="58">
        <f ca="1">IFERROR(VLOOKUP($B17,PARAM!$A$11:$G$65,CHOOSE(WEEKDAY($A17,2),2,2,4,2,2,6,6),FALSE),0)</f>
        <v>0</v>
      </c>
      <c r="D17" s="58">
        <f ca="1">IFERROR(VLOOKUP($B17,PARAM!$A$11:$G$65,CHOOSE(WEEKDAY($A17,2),3,3,5,3,3,7,7),FALSE),0)</f>
        <v>0</v>
      </c>
      <c r="E17" s="59">
        <f t="shared" ca="1" si="2"/>
        <v>0</v>
      </c>
      <c r="F17" s="66"/>
    </row>
    <row r="18" spans="1:6">
      <c r="A18" s="63">
        <f t="shared" ca="1" si="1"/>
        <v>42629</v>
      </c>
      <c r="B18" s="69"/>
      <c r="C18" s="58">
        <f ca="1">IFERROR(VLOOKUP($B18,PARAM!$A$11:$G$65,CHOOSE(WEEKDAY($A18,2),2,2,4,2,2,6,6),FALSE),0)</f>
        <v>0</v>
      </c>
      <c r="D18" s="58">
        <f ca="1">IFERROR(VLOOKUP($B18,PARAM!$A$11:$G$65,CHOOSE(WEEKDAY($A18,2),3,3,5,3,3,7,7),FALSE),0)</f>
        <v>0</v>
      </c>
      <c r="E18" s="59">
        <f t="shared" ca="1" si="2"/>
        <v>0</v>
      </c>
      <c r="F18" s="66"/>
    </row>
    <row r="19" spans="1:6">
      <c r="A19" s="63">
        <f t="shared" ca="1" si="1"/>
        <v>42630</v>
      </c>
      <c r="B19" s="69"/>
      <c r="C19" s="58">
        <f ca="1">IFERROR(VLOOKUP($B19,PARAM!$A$11:$G$65,CHOOSE(WEEKDAY($A19,2),2,2,4,2,2,6,6),FALSE),0)</f>
        <v>0</v>
      </c>
      <c r="D19" s="58">
        <f ca="1">IFERROR(VLOOKUP($B19,PARAM!$A$11:$G$65,CHOOSE(WEEKDAY($A19,2),3,3,5,3,3,7,7),FALSE),0)</f>
        <v>0</v>
      </c>
      <c r="E19" s="59">
        <f t="shared" ca="1" si="2"/>
        <v>0</v>
      </c>
      <c r="F19" s="66"/>
    </row>
    <row r="20" spans="1:6">
      <c r="A20" s="63">
        <f t="shared" ca="1" si="1"/>
        <v>42631</v>
      </c>
      <c r="B20" s="69"/>
      <c r="C20" s="58">
        <f ca="1">IFERROR(VLOOKUP($B20,PARAM!$A$11:$G$65,CHOOSE(WEEKDAY($A20,2),2,2,4,2,2,6,6),FALSE),0)</f>
        <v>0</v>
      </c>
      <c r="D20" s="58">
        <f ca="1">IFERROR(VLOOKUP($B20,PARAM!$A$11:$G$65,CHOOSE(WEEKDAY($A20,2),3,3,5,3,3,7,7),FALSE),0)</f>
        <v>0</v>
      </c>
      <c r="E20" s="59">
        <f t="shared" ca="1" si="2"/>
        <v>0</v>
      </c>
      <c r="F20" s="66"/>
    </row>
    <row r="21" spans="1:6">
      <c r="A21" s="63">
        <f t="shared" ca="1" si="1"/>
        <v>42632</v>
      </c>
      <c r="B21" s="69"/>
      <c r="C21" s="58">
        <f ca="1">IFERROR(VLOOKUP($B21,PARAM!$A$11:$G$65,CHOOSE(WEEKDAY($A21,2),2,2,4,2,2,6,6),FALSE),0)</f>
        <v>0</v>
      </c>
      <c r="D21" s="58">
        <f ca="1">IFERROR(VLOOKUP($B21,PARAM!$A$11:$G$65,CHOOSE(WEEKDAY($A21,2),3,3,5,3,3,7,7),FALSE),0)</f>
        <v>0</v>
      </c>
      <c r="E21" s="59">
        <f t="shared" ca="1" si="2"/>
        <v>0</v>
      </c>
      <c r="F21" s="66"/>
    </row>
    <row r="22" spans="1:6">
      <c r="A22" s="63">
        <f t="shared" ca="1" si="1"/>
        <v>42633</v>
      </c>
      <c r="B22" s="69"/>
      <c r="C22" s="58">
        <f ca="1">IFERROR(VLOOKUP($B22,PARAM!$A$11:$G$65,CHOOSE(WEEKDAY($A22,2),2,2,4,2,2,6,6),FALSE),0)</f>
        <v>0</v>
      </c>
      <c r="D22" s="58">
        <f ca="1">IFERROR(VLOOKUP($B22,PARAM!$A$11:$G$65,CHOOSE(WEEKDAY($A22,2),3,3,5,3,3,7,7),FALSE),0)</f>
        <v>0</v>
      </c>
      <c r="E22" s="59">
        <f t="shared" ca="1" si="2"/>
        <v>0</v>
      </c>
      <c r="F22" s="66"/>
    </row>
    <row r="23" spans="1:6">
      <c r="A23" s="63">
        <f t="shared" ca="1" si="1"/>
        <v>42634</v>
      </c>
      <c r="B23" s="69"/>
      <c r="C23" s="58">
        <f ca="1">IFERROR(VLOOKUP($B23,PARAM!$A$11:$G$65,CHOOSE(WEEKDAY($A23,2),2,2,4,2,2,6,6),FALSE),0)</f>
        <v>0</v>
      </c>
      <c r="D23" s="58">
        <f ca="1">IFERROR(VLOOKUP($B23,PARAM!$A$11:$G$65,CHOOSE(WEEKDAY($A23,2),3,3,5,3,3,7,7),FALSE),0)</f>
        <v>0</v>
      </c>
      <c r="E23" s="59">
        <f t="shared" ca="1" si="2"/>
        <v>0</v>
      </c>
      <c r="F23" s="66"/>
    </row>
    <row r="24" spans="1:6">
      <c r="A24" s="63">
        <f t="shared" ca="1" si="1"/>
        <v>42635</v>
      </c>
      <c r="B24" s="69"/>
      <c r="C24" s="58">
        <f ca="1">IFERROR(VLOOKUP($B24,PARAM!$A$11:$G$65,CHOOSE(WEEKDAY($A24,2),2,2,4,2,2,6,6),FALSE),0)</f>
        <v>0</v>
      </c>
      <c r="D24" s="58">
        <f ca="1">IFERROR(VLOOKUP($B24,PARAM!$A$11:$G$65,CHOOSE(WEEKDAY($A24,2),3,3,5,3,3,7,7),FALSE),0)</f>
        <v>0</v>
      </c>
      <c r="E24" s="59">
        <f t="shared" ca="1" si="2"/>
        <v>0</v>
      </c>
      <c r="F24" s="66"/>
    </row>
    <row r="25" spans="1:6">
      <c r="A25" s="63">
        <f t="shared" ca="1" si="1"/>
        <v>42636</v>
      </c>
      <c r="B25" s="69"/>
      <c r="C25" s="58">
        <f ca="1">IFERROR(VLOOKUP($B25,PARAM!$A$11:$G$65,CHOOSE(WEEKDAY($A25,2),2,2,4,2,2,6,6),FALSE),0)</f>
        <v>0</v>
      </c>
      <c r="D25" s="58">
        <f ca="1">IFERROR(VLOOKUP($B25,PARAM!$A$11:$G$65,CHOOSE(WEEKDAY($A25,2),3,3,5,3,3,7,7),FALSE),0)</f>
        <v>0</v>
      </c>
      <c r="E25" s="59">
        <f t="shared" ca="1" si="2"/>
        <v>0</v>
      </c>
      <c r="F25" s="66"/>
    </row>
    <row r="26" spans="1:6">
      <c r="A26" s="63">
        <f t="shared" ca="1" si="1"/>
        <v>42637</v>
      </c>
      <c r="B26" s="69"/>
      <c r="C26" s="58">
        <f ca="1">IFERROR(VLOOKUP($B26,PARAM!$A$11:$G$65,CHOOSE(WEEKDAY($A26,2),2,2,4,2,2,6,6),FALSE),0)</f>
        <v>0</v>
      </c>
      <c r="D26" s="58">
        <f ca="1">IFERROR(VLOOKUP($B26,PARAM!$A$11:$G$65,CHOOSE(WEEKDAY($A26,2),3,3,5,3,3,7,7),FALSE),0)</f>
        <v>0</v>
      </c>
      <c r="E26" s="59">
        <f t="shared" ca="1" si="2"/>
        <v>0</v>
      </c>
      <c r="F26" s="66"/>
    </row>
    <row r="27" spans="1:6">
      <c r="A27" s="63">
        <f t="shared" ca="1" si="1"/>
        <v>42638</v>
      </c>
      <c r="B27" s="69"/>
      <c r="C27" s="58">
        <f ca="1">IFERROR(VLOOKUP($B27,PARAM!$A$11:$G$65,CHOOSE(WEEKDAY($A27,2),2,2,4,2,2,6,6),FALSE),0)</f>
        <v>0</v>
      </c>
      <c r="D27" s="58">
        <f ca="1">IFERROR(VLOOKUP($B27,PARAM!$A$11:$G$65,CHOOSE(WEEKDAY($A27,2),3,3,5,3,3,7,7),FALSE),0)</f>
        <v>0</v>
      </c>
      <c r="E27" s="59">
        <f t="shared" ca="1" si="2"/>
        <v>0</v>
      </c>
      <c r="F27" s="66"/>
    </row>
    <row r="28" spans="1:6">
      <c r="A28" s="63">
        <f t="shared" ca="1" si="1"/>
        <v>42639</v>
      </c>
      <c r="B28" s="69"/>
      <c r="C28" s="58">
        <f ca="1">IFERROR(VLOOKUP($B28,PARAM!$A$11:$G$65,CHOOSE(WEEKDAY($A28,2),2,2,4,2,2,6,6),FALSE),0)</f>
        <v>0</v>
      </c>
      <c r="D28" s="58">
        <f ca="1">IFERROR(VLOOKUP($B28,PARAM!$A$11:$G$65,CHOOSE(WEEKDAY($A28,2),3,3,5,3,3,7,7),FALSE),0)</f>
        <v>0</v>
      </c>
      <c r="E28" s="59">
        <f t="shared" ca="1" si="2"/>
        <v>0</v>
      </c>
      <c r="F28" s="66"/>
    </row>
    <row r="29" spans="1:6">
      <c r="A29" s="63">
        <f t="shared" ca="1" si="1"/>
        <v>42640</v>
      </c>
      <c r="B29" s="69"/>
      <c r="C29" s="58">
        <f ca="1">IFERROR(VLOOKUP($B29,PARAM!$A$11:$G$65,CHOOSE(WEEKDAY($A29,2),2,2,4,2,2,6,6),FALSE),0)</f>
        <v>0</v>
      </c>
      <c r="D29" s="58">
        <f ca="1">IFERROR(VLOOKUP($B29,PARAM!$A$11:$G$65,CHOOSE(WEEKDAY($A29,2),3,3,5,3,3,7,7),FALSE),0)</f>
        <v>0</v>
      </c>
      <c r="E29" s="59">
        <f t="shared" ca="1" si="2"/>
        <v>0</v>
      </c>
      <c r="F29" s="66"/>
    </row>
    <row r="30" spans="1:6">
      <c r="A30" s="63">
        <f t="shared" ca="1" si="1"/>
        <v>42641</v>
      </c>
      <c r="B30" s="69"/>
      <c r="C30" s="58">
        <f ca="1">IFERROR(VLOOKUP($B30,PARAM!$A$11:$G$65,CHOOSE(WEEKDAY($A30,2),2,2,4,2,2,6,6),FALSE),0)</f>
        <v>0</v>
      </c>
      <c r="D30" s="58">
        <f ca="1">IFERROR(VLOOKUP($B30,PARAM!$A$11:$G$65,CHOOSE(WEEKDAY($A30,2),3,3,5,3,3,7,7),FALSE),0)</f>
        <v>0</v>
      </c>
      <c r="E30" s="59">
        <f t="shared" ca="1" si="2"/>
        <v>0</v>
      </c>
      <c r="F30" s="66"/>
    </row>
    <row r="31" spans="1:6">
      <c r="A31" s="63">
        <f t="shared" ca="1" si="1"/>
        <v>42642</v>
      </c>
      <c r="B31" s="69"/>
      <c r="C31" s="58">
        <f ca="1">IFERROR(VLOOKUP($B31,PARAM!$A$11:$G$65,CHOOSE(WEEKDAY($A31,2),2,2,4,2,2,6,6),FALSE),0)</f>
        <v>0</v>
      </c>
      <c r="D31" s="58">
        <f ca="1">IFERROR(VLOOKUP($B31,PARAM!$A$11:$G$65,CHOOSE(WEEKDAY($A31,2),3,3,5,3,3,7,7),FALSE),0)</f>
        <v>0</v>
      </c>
      <c r="E31" s="59">
        <f t="shared" ca="1" si="2"/>
        <v>0</v>
      </c>
      <c r="F31" s="66"/>
    </row>
    <row r="32" spans="1:6">
      <c r="A32" s="63">
        <f t="shared" ca="1" si="1"/>
        <v>42643</v>
      </c>
      <c r="B32" s="69"/>
      <c r="C32" s="58">
        <f ca="1">IFERROR(VLOOKUP($B32,PARAM!$A$11:$G$65,CHOOSE(WEEKDAY($A32,2),2,2,4,2,2,6,6),FALSE),0)</f>
        <v>0</v>
      </c>
      <c r="D32" s="58">
        <f ca="1">IFERROR(VLOOKUP($B32,PARAM!$A$11:$G$65,CHOOSE(WEEKDAY($A32,2),3,3,5,3,3,7,7),FALSE),0)</f>
        <v>0</v>
      </c>
      <c r="E32" s="59">
        <f t="shared" ca="1" si="2"/>
        <v>0</v>
      </c>
      <c r="F32" s="66"/>
    </row>
    <row r="33" spans="1:8" ht="15.75" thickBot="1">
      <c r="A33" s="64">
        <f t="shared" ca="1" si="1"/>
        <v>42644</v>
      </c>
      <c r="B33" s="44"/>
      <c r="C33" s="43">
        <f ca="1">IFERROR(VLOOKUP($B33,PARAM!$A$11:$G$65,CHOOSE(WEEKDAY($A33,2),2,2,4,2,2,6,6),FALSE),0)</f>
        <v>0</v>
      </c>
      <c r="D33" s="43">
        <f ca="1">IFERROR(VLOOKUP($B33,PARAM!$A$11:$G$65,CHOOSE(WEEKDAY($A33,2),3,3,5,3,3,7,7),FALSE),0)</f>
        <v>0</v>
      </c>
      <c r="E33" s="52">
        <f t="shared" ca="1" si="2"/>
        <v>0</v>
      </c>
      <c r="F33" s="45"/>
    </row>
    <row r="34" spans="1:8" s="2" customFormat="1" ht="15.75" thickBot="1">
      <c r="A34" s="46" t="s">
        <v>1</v>
      </c>
      <c r="B34" s="47"/>
      <c r="C34" s="48"/>
      <c r="D34" s="48"/>
      <c r="E34" s="50">
        <f ca="1">SUM(E3:E33)</f>
        <v>0</v>
      </c>
      <c r="F34" s="49"/>
      <c r="G34" s="19"/>
      <c r="H34" s="19"/>
    </row>
    <row r="1048576" spans="5:5">
      <c r="E1048576" s="1">
        <f ca="1">SUM(E34)</f>
        <v>0</v>
      </c>
    </row>
  </sheetData>
  <sheetProtection sheet="1" objects="1" scenarios="1"/>
  <mergeCells count="1">
    <mergeCell ref="A1:B1"/>
  </mergeCells>
  <conditionalFormatting sqref="A33:F33">
    <cfRule type="expression" dxfId="4" priority="1">
      <formula>IF(RIGHT(CELL("nomfichier",C1),2)&lt;"08",MOD(RIGHT(CELL("nomfichier",C1),2),2)=0,MOD(RIGHT(CELL("nomfichier",C1),2),2)&lt;&gt;0)</formula>
    </cfRule>
  </conditionalFormatting>
  <dataValidations count="1">
    <dataValidation type="list" allowBlank="1" showErrorMessage="1" sqref="B3:B33">
      <formula1>Services</formula1>
    </dataValidation>
  </dataValidations>
  <printOptions horizontalCentered="1" verticalCentered="1"/>
  <pageMargins left="0.51181102362204722" right="0.51181102362204722" top="0.55118110236220474" bottom="0.74803149606299213" header="0.31496062992125984" footer="0.31496062992125984"/>
  <pageSetup paperSize="9" orientation="landscape" r:id="rId1"/>
  <headerFooter>
    <oddFooter>&amp;LEdité le &amp;D à &amp;T&amp;RClasseur : &amp;F</oddFooter>
  </headerFooter>
</worksheet>
</file>

<file path=xl/worksheets/sheet11.xml><?xml version="1.0" encoding="utf-8"?>
<worksheet xmlns="http://schemas.openxmlformats.org/spreadsheetml/2006/main" xmlns:r="http://schemas.openxmlformats.org/officeDocument/2006/relationships">
  <sheetPr>
    <tabColor rgb="FF92D050"/>
  </sheetPr>
  <dimension ref="A1:H1048576"/>
  <sheetViews>
    <sheetView workbookViewId="0">
      <selection activeCell="B3" sqref="B3"/>
    </sheetView>
  </sheetViews>
  <sheetFormatPr baseColWidth="10" defaultRowHeight="15"/>
  <cols>
    <col min="1" max="1" width="27.7109375" style="3" customWidth="1"/>
    <col min="2" max="2" width="11.42578125" style="4"/>
    <col min="3" max="4" width="15.7109375" style="33" customWidth="1"/>
    <col min="5" max="5" width="15.7109375" style="1" customWidth="1"/>
    <col min="6" max="6" width="15.7109375" customWidth="1"/>
    <col min="7" max="8" width="11.42578125" style="19"/>
  </cols>
  <sheetData>
    <row r="1" spans="1:8" ht="15.75" thickBot="1">
      <c r="A1" s="92" t="s">
        <v>37</v>
      </c>
      <c r="B1" s="93"/>
      <c r="C1" s="54">
        <f ca="1">DATE(PARAM!$B$3,RIGHT(CELL("nomfichier",C1),2),1)</f>
        <v>42644</v>
      </c>
    </row>
    <row r="2" spans="1:8" s="34" customFormat="1" ht="15.75" thickBot="1">
      <c r="A2" s="35" t="s">
        <v>0</v>
      </c>
      <c r="B2" s="38" t="s">
        <v>11</v>
      </c>
      <c r="C2" s="39" t="s">
        <v>31</v>
      </c>
      <c r="D2" s="39" t="s">
        <v>30</v>
      </c>
      <c r="E2" s="40" t="s">
        <v>32</v>
      </c>
      <c r="F2" s="41" t="s">
        <v>33</v>
      </c>
      <c r="G2" s="20"/>
      <c r="H2" s="20"/>
    </row>
    <row r="3" spans="1:8">
      <c r="A3" s="62">
        <f ca="1">DATE(PARAM!$B$3,RIGHT(CELL("nomfichier",C1),2),1)</f>
        <v>42644</v>
      </c>
      <c r="B3" s="68"/>
      <c r="C3" s="55">
        <f ca="1">IFERROR(VLOOKUP($B3,PARAM!$A$11:$G$65,CHOOSE(WEEKDAY($A3,2),2,2,4,2,2,6,6),FALSE),0)</f>
        <v>0</v>
      </c>
      <c r="D3" s="55">
        <f ca="1">IFERROR(VLOOKUP($B3,PARAM!$A$11:$G$65,CHOOSE(WEEKDAY($A3,2),3,3,5,3,3,7,7),FALSE),0)</f>
        <v>0</v>
      </c>
      <c r="E3" s="56">
        <f t="shared" ref="E3:E9" ca="1" si="0">SUM(D3-C3)</f>
        <v>0</v>
      </c>
      <c r="F3" s="65"/>
    </row>
    <row r="4" spans="1:8">
      <c r="A4" s="63">
        <f ca="1">A3+1</f>
        <v>42645</v>
      </c>
      <c r="B4" s="69"/>
      <c r="C4" s="58">
        <f ca="1">IFERROR(VLOOKUP($B4,PARAM!$A$11:$G$65,CHOOSE(WEEKDAY($A4,2),2,2,4,2,2,6,6),FALSE),0)</f>
        <v>0</v>
      </c>
      <c r="D4" s="58">
        <f ca="1">IFERROR(VLOOKUP($B4,PARAM!$A$11:$G$65,CHOOSE(WEEKDAY($A4,2),3,3,5,3,3,7,7),FALSE),0)</f>
        <v>0</v>
      </c>
      <c r="E4" s="59">
        <f t="shared" ca="1" si="0"/>
        <v>0</v>
      </c>
      <c r="F4" s="66"/>
    </row>
    <row r="5" spans="1:8">
      <c r="A5" s="63">
        <f t="shared" ref="A5:A33" ca="1" si="1">A4+1</f>
        <v>42646</v>
      </c>
      <c r="B5" s="69"/>
      <c r="C5" s="58">
        <f ca="1">IFERROR(VLOOKUP($B5,PARAM!$A$11:$G$65,CHOOSE(WEEKDAY($A5,2),2,2,4,2,2,6,6),FALSE),0)</f>
        <v>0</v>
      </c>
      <c r="D5" s="58">
        <f ca="1">IFERROR(VLOOKUP($B5,PARAM!$A$11:$G$65,CHOOSE(WEEKDAY($A5,2),3,3,5,3,3,7,7),FALSE),0)</f>
        <v>0</v>
      </c>
      <c r="E5" s="59">
        <f t="shared" ca="1" si="0"/>
        <v>0</v>
      </c>
      <c r="F5" s="66"/>
    </row>
    <row r="6" spans="1:8">
      <c r="A6" s="63">
        <f t="shared" ca="1" si="1"/>
        <v>42647</v>
      </c>
      <c r="B6" s="69"/>
      <c r="C6" s="58">
        <f ca="1">IFERROR(VLOOKUP($B6,PARAM!$A$11:$G$65,CHOOSE(WEEKDAY($A6,2),2,2,4,2,2,6,6),FALSE),0)</f>
        <v>0</v>
      </c>
      <c r="D6" s="58">
        <f ca="1">IFERROR(VLOOKUP($B6,PARAM!$A$11:$G$65,CHOOSE(WEEKDAY($A6,2),3,3,5,3,3,7,7),FALSE),0)</f>
        <v>0</v>
      </c>
      <c r="E6" s="59">
        <f t="shared" ca="1" si="0"/>
        <v>0</v>
      </c>
      <c r="F6" s="66"/>
    </row>
    <row r="7" spans="1:8">
      <c r="A7" s="63">
        <f t="shared" ca="1" si="1"/>
        <v>42648</v>
      </c>
      <c r="B7" s="69"/>
      <c r="C7" s="58">
        <f ca="1">IFERROR(VLOOKUP($B7,PARAM!$A$11:$G$65,CHOOSE(WEEKDAY($A7,2),2,2,4,2,2,6,6),FALSE),0)</f>
        <v>0</v>
      </c>
      <c r="D7" s="58">
        <f ca="1">IFERROR(VLOOKUP($B7,PARAM!$A$11:$G$65,CHOOSE(WEEKDAY($A7,2),3,3,5,3,3,7,7),FALSE),0)</f>
        <v>0</v>
      </c>
      <c r="E7" s="59">
        <f t="shared" ca="1" si="0"/>
        <v>0</v>
      </c>
      <c r="F7" s="66"/>
    </row>
    <row r="8" spans="1:8">
      <c r="A8" s="63">
        <f t="shared" ca="1" si="1"/>
        <v>42649</v>
      </c>
      <c r="B8" s="69"/>
      <c r="C8" s="58">
        <f ca="1">IFERROR(VLOOKUP($B8,PARAM!$A$11:$G$65,CHOOSE(WEEKDAY($A8,2),2,2,4,2,2,6,6),FALSE),0)</f>
        <v>0</v>
      </c>
      <c r="D8" s="58">
        <f ca="1">IFERROR(VLOOKUP($B8,PARAM!$A$11:$G$65,CHOOSE(WEEKDAY($A8,2),3,3,5,3,3,7,7),FALSE),0)</f>
        <v>0</v>
      </c>
      <c r="E8" s="59">
        <f t="shared" ca="1" si="0"/>
        <v>0</v>
      </c>
      <c r="F8" s="66"/>
    </row>
    <row r="9" spans="1:8">
      <c r="A9" s="63">
        <f t="shared" ca="1" si="1"/>
        <v>42650</v>
      </c>
      <c r="B9" s="69"/>
      <c r="C9" s="58">
        <f ca="1">IFERROR(VLOOKUP($B9,PARAM!$A$11:$G$65,CHOOSE(WEEKDAY($A9,2),2,2,4,2,2,6,6),FALSE),0)</f>
        <v>0</v>
      </c>
      <c r="D9" s="58">
        <f ca="1">IFERROR(VLOOKUP($B9,PARAM!$A$11:$G$65,CHOOSE(WEEKDAY($A9,2),3,3,5,3,3,7,7),FALSE),0)</f>
        <v>0</v>
      </c>
      <c r="E9" s="59">
        <f t="shared" ca="1" si="0"/>
        <v>0</v>
      </c>
      <c r="F9" s="66"/>
    </row>
    <row r="10" spans="1:8">
      <c r="A10" s="63">
        <f t="shared" ca="1" si="1"/>
        <v>42651</v>
      </c>
      <c r="B10" s="69"/>
      <c r="C10" s="58">
        <f ca="1">IFERROR(VLOOKUP($B10,PARAM!$A$11:$G$65,CHOOSE(WEEKDAY($A10,2),2,2,4,2,2,6,6),FALSE),0)</f>
        <v>0</v>
      </c>
      <c r="D10" s="58">
        <f ca="1">IFERROR(VLOOKUP($B10,PARAM!$A$11:$G$65,CHOOSE(WEEKDAY($A10,2),3,3,5,3,3,7,7),FALSE),0)</f>
        <v>0</v>
      </c>
      <c r="E10" s="59">
        <f ca="1">SUM(D10-C10)</f>
        <v>0</v>
      </c>
      <c r="F10" s="66"/>
    </row>
    <row r="11" spans="1:8">
      <c r="A11" s="63">
        <f t="shared" ca="1" si="1"/>
        <v>42652</v>
      </c>
      <c r="B11" s="69"/>
      <c r="C11" s="58">
        <f ca="1">IFERROR(VLOOKUP($B11,PARAM!$A$11:$G$65,CHOOSE(WEEKDAY($A11,2),2,2,4,2,2,6,6),FALSE),0)</f>
        <v>0</v>
      </c>
      <c r="D11" s="58">
        <f ca="1">IFERROR(VLOOKUP($B11,PARAM!$A$11:$G$65,CHOOSE(WEEKDAY($A11,2),3,3,5,3,3,7,7),FALSE),0)</f>
        <v>0</v>
      </c>
      <c r="E11" s="59">
        <f t="shared" ref="E11:E33" ca="1" si="2">SUM(D11-C11)</f>
        <v>0</v>
      </c>
      <c r="F11" s="66"/>
    </row>
    <row r="12" spans="1:8">
      <c r="A12" s="63">
        <f t="shared" ca="1" si="1"/>
        <v>42653</v>
      </c>
      <c r="B12" s="69"/>
      <c r="C12" s="58">
        <f ca="1">IFERROR(VLOOKUP($B12,PARAM!$A$11:$G$65,CHOOSE(WEEKDAY($A12,2),2,2,4,2,2,6,6),FALSE),0)</f>
        <v>0</v>
      </c>
      <c r="D12" s="58">
        <f ca="1">IFERROR(VLOOKUP($B12,PARAM!$A$11:$G$65,CHOOSE(WEEKDAY($A12,2),3,3,5,3,3,7,7),FALSE),0)</f>
        <v>0</v>
      </c>
      <c r="E12" s="59">
        <f t="shared" ca="1" si="2"/>
        <v>0</v>
      </c>
      <c r="F12" s="66"/>
    </row>
    <row r="13" spans="1:8">
      <c r="A13" s="63">
        <f t="shared" ca="1" si="1"/>
        <v>42654</v>
      </c>
      <c r="B13" s="69"/>
      <c r="C13" s="58">
        <f ca="1">IFERROR(VLOOKUP($B13,PARAM!$A$11:$G$65,CHOOSE(WEEKDAY($A13,2),2,2,4,2,2,6,6),FALSE),0)</f>
        <v>0</v>
      </c>
      <c r="D13" s="58">
        <f ca="1">IFERROR(VLOOKUP($B13,PARAM!$A$11:$G$65,CHOOSE(WEEKDAY($A13,2),3,3,5,3,3,7,7),FALSE),0)</f>
        <v>0</v>
      </c>
      <c r="E13" s="59">
        <f t="shared" ca="1" si="2"/>
        <v>0</v>
      </c>
      <c r="F13" s="66"/>
    </row>
    <row r="14" spans="1:8">
      <c r="A14" s="63">
        <f t="shared" ca="1" si="1"/>
        <v>42655</v>
      </c>
      <c r="B14" s="69"/>
      <c r="C14" s="58">
        <f ca="1">IFERROR(VLOOKUP($B14,PARAM!$A$11:$G$65,CHOOSE(WEEKDAY($A14,2),2,2,4,2,2,6,6),FALSE),0)</f>
        <v>0</v>
      </c>
      <c r="D14" s="58">
        <f ca="1">IFERROR(VLOOKUP($B14,PARAM!$A$11:$G$65,CHOOSE(WEEKDAY($A14,2),3,3,5,3,3,7,7),FALSE),0)</f>
        <v>0</v>
      </c>
      <c r="E14" s="59">
        <f t="shared" ca="1" si="2"/>
        <v>0</v>
      </c>
      <c r="F14" s="66"/>
    </row>
    <row r="15" spans="1:8">
      <c r="A15" s="63">
        <f t="shared" ca="1" si="1"/>
        <v>42656</v>
      </c>
      <c r="B15" s="69"/>
      <c r="C15" s="58">
        <f ca="1">IFERROR(VLOOKUP($B15,PARAM!$A$11:$G$65,CHOOSE(WEEKDAY($A15,2),2,2,4,2,2,6,6),FALSE),0)</f>
        <v>0</v>
      </c>
      <c r="D15" s="58">
        <f ca="1">IFERROR(VLOOKUP($B15,PARAM!$A$11:$G$65,CHOOSE(WEEKDAY($A15,2),3,3,5,3,3,7,7),FALSE),0)</f>
        <v>0</v>
      </c>
      <c r="E15" s="59">
        <f t="shared" ca="1" si="2"/>
        <v>0</v>
      </c>
      <c r="F15" s="66"/>
    </row>
    <row r="16" spans="1:8">
      <c r="A16" s="63">
        <f t="shared" ca="1" si="1"/>
        <v>42657</v>
      </c>
      <c r="B16" s="69"/>
      <c r="C16" s="58">
        <f ca="1">IFERROR(VLOOKUP($B16,PARAM!$A$11:$G$65,CHOOSE(WEEKDAY($A16,2),2,2,4,2,2,6,6),FALSE),0)</f>
        <v>0</v>
      </c>
      <c r="D16" s="58">
        <f ca="1">IFERROR(VLOOKUP($B16,PARAM!$A$11:$G$65,CHOOSE(WEEKDAY($A16,2),3,3,5,3,3,7,7),FALSE),0)</f>
        <v>0</v>
      </c>
      <c r="E16" s="59">
        <f t="shared" ca="1" si="2"/>
        <v>0</v>
      </c>
      <c r="F16" s="66"/>
    </row>
    <row r="17" spans="1:6">
      <c r="A17" s="63">
        <f t="shared" ca="1" si="1"/>
        <v>42658</v>
      </c>
      <c r="B17" s="69"/>
      <c r="C17" s="58">
        <f ca="1">IFERROR(VLOOKUP($B17,PARAM!$A$11:$G$65,CHOOSE(WEEKDAY($A17,2),2,2,4,2,2,6,6),FALSE),0)</f>
        <v>0</v>
      </c>
      <c r="D17" s="58">
        <f ca="1">IFERROR(VLOOKUP($B17,PARAM!$A$11:$G$65,CHOOSE(WEEKDAY($A17,2),3,3,5,3,3,7,7),FALSE),0)</f>
        <v>0</v>
      </c>
      <c r="E17" s="59">
        <f t="shared" ca="1" si="2"/>
        <v>0</v>
      </c>
      <c r="F17" s="66"/>
    </row>
    <row r="18" spans="1:6">
      <c r="A18" s="63">
        <f t="shared" ca="1" si="1"/>
        <v>42659</v>
      </c>
      <c r="B18" s="69"/>
      <c r="C18" s="58">
        <f ca="1">IFERROR(VLOOKUP($B18,PARAM!$A$11:$G$65,CHOOSE(WEEKDAY($A18,2),2,2,4,2,2,6,6),FALSE),0)</f>
        <v>0</v>
      </c>
      <c r="D18" s="58">
        <f ca="1">IFERROR(VLOOKUP($B18,PARAM!$A$11:$G$65,CHOOSE(WEEKDAY($A18,2),3,3,5,3,3,7,7),FALSE),0)</f>
        <v>0</v>
      </c>
      <c r="E18" s="59">
        <f t="shared" ca="1" si="2"/>
        <v>0</v>
      </c>
      <c r="F18" s="66"/>
    </row>
    <row r="19" spans="1:6">
      <c r="A19" s="63">
        <f t="shared" ca="1" si="1"/>
        <v>42660</v>
      </c>
      <c r="B19" s="69"/>
      <c r="C19" s="58">
        <f ca="1">IFERROR(VLOOKUP($B19,PARAM!$A$11:$G$65,CHOOSE(WEEKDAY($A19,2),2,2,4,2,2,6,6),FALSE),0)</f>
        <v>0</v>
      </c>
      <c r="D19" s="58">
        <f ca="1">IFERROR(VLOOKUP($B19,PARAM!$A$11:$G$65,CHOOSE(WEEKDAY($A19,2),3,3,5,3,3,7,7),FALSE),0)</f>
        <v>0</v>
      </c>
      <c r="E19" s="59">
        <f t="shared" ca="1" si="2"/>
        <v>0</v>
      </c>
      <c r="F19" s="66"/>
    </row>
    <row r="20" spans="1:6">
      <c r="A20" s="63">
        <f t="shared" ca="1" si="1"/>
        <v>42661</v>
      </c>
      <c r="B20" s="69"/>
      <c r="C20" s="58">
        <f ca="1">IFERROR(VLOOKUP($B20,PARAM!$A$11:$G$65,CHOOSE(WEEKDAY($A20,2),2,2,4,2,2,6,6),FALSE),0)</f>
        <v>0</v>
      </c>
      <c r="D20" s="58">
        <f ca="1">IFERROR(VLOOKUP($B20,PARAM!$A$11:$G$65,CHOOSE(WEEKDAY($A20,2),3,3,5,3,3,7,7),FALSE),0)</f>
        <v>0</v>
      </c>
      <c r="E20" s="59">
        <f t="shared" ca="1" si="2"/>
        <v>0</v>
      </c>
      <c r="F20" s="66"/>
    </row>
    <row r="21" spans="1:6">
      <c r="A21" s="63">
        <f t="shared" ca="1" si="1"/>
        <v>42662</v>
      </c>
      <c r="B21" s="69"/>
      <c r="C21" s="58">
        <f ca="1">IFERROR(VLOOKUP($B21,PARAM!$A$11:$G$65,CHOOSE(WEEKDAY($A21,2),2,2,4,2,2,6,6),FALSE),0)</f>
        <v>0</v>
      </c>
      <c r="D21" s="58">
        <f ca="1">IFERROR(VLOOKUP($B21,PARAM!$A$11:$G$65,CHOOSE(WEEKDAY($A21,2),3,3,5,3,3,7,7),FALSE),0)</f>
        <v>0</v>
      </c>
      <c r="E21" s="59">
        <f t="shared" ca="1" si="2"/>
        <v>0</v>
      </c>
      <c r="F21" s="66"/>
    </row>
    <row r="22" spans="1:6">
      <c r="A22" s="63">
        <f t="shared" ca="1" si="1"/>
        <v>42663</v>
      </c>
      <c r="B22" s="69"/>
      <c r="C22" s="58">
        <f ca="1">IFERROR(VLOOKUP($B22,PARAM!$A$11:$G$65,CHOOSE(WEEKDAY($A22,2),2,2,4,2,2,6,6),FALSE),0)</f>
        <v>0</v>
      </c>
      <c r="D22" s="58">
        <f ca="1">IFERROR(VLOOKUP($B22,PARAM!$A$11:$G$65,CHOOSE(WEEKDAY($A22,2),3,3,5,3,3,7,7),FALSE),0)</f>
        <v>0</v>
      </c>
      <c r="E22" s="59">
        <f t="shared" ca="1" si="2"/>
        <v>0</v>
      </c>
      <c r="F22" s="66"/>
    </row>
    <row r="23" spans="1:6">
      <c r="A23" s="63">
        <f t="shared" ca="1" si="1"/>
        <v>42664</v>
      </c>
      <c r="B23" s="69"/>
      <c r="C23" s="58">
        <f ca="1">IFERROR(VLOOKUP($B23,PARAM!$A$11:$G$65,CHOOSE(WEEKDAY($A23,2),2,2,4,2,2,6,6),FALSE),0)</f>
        <v>0</v>
      </c>
      <c r="D23" s="58">
        <f ca="1">IFERROR(VLOOKUP($B23,PARAM!$A$11:$G$65,CHOOSE(WEEKDAY($A23,2),3,3,5,3,3,7,7),FALSE),0)</f>
        <v>0</v>
      </c>
      <c r="E23" s="59">
        <f t="shared" ca="1" si="2"/>
        <v>0</v>
      </c>
      <c r="F23" s="66"/>
    </row>
    <row r="24" spans="1:6">
      <c r="A24" s="63">
        <f t="shared" ca="1" si="1"/>
        <v>42665</v>
      </c>
      <c r="B24" s="69"/>
      <c r="C24" s="58">
        <f ca="1">IFERROR(VLOOKUP($B24,PARAM!$A$11:$G$65,CHOOSE(WEEKDAY($A24,2),2,2,4,2,2,6,6),FALSE),0)</f>
        <v>0</v>
      </c>
      <c r="D24" s="58">
        <f ca="1">IFERROR(VLOOKUP($B24,PARAM!$A$11:$G$65,CHOOSE(WEEKDAY($A24,2),3,3,5,3,3,7,7),FALSE),0)</f>
        <v>0</v>
      </c>
      <c r="E24" s="59">
        <f t="shared" ca="1" si="2"/>
        <v>0</v>
      </c>
      <c r="F24" s="66"/>
    </row>
    <row r="25" spans="1:6">
      <c r="A25" s="63">
        <f t="shared" ca="1" si="1"/>
        <v>42666</v>
      </c>
      <c r="B25" s="69"/>
      <c r="C25" s="58">
        <f ca="1">IFERROR(VLOOKUP($B25,PARAM!$A$11:$G$65,CHOOSE(WEEKDAY($A25,2),2,2,4,2,2,6,6),FALSE),0)</f>
        <v>0</v>
      </c>
      <c r="D25" s="58">
        <f ca="1">IFERROR(VLOOKUP($B25,PARAM!$A$11:$G$65,CHOOSE(WEEKDAY($A25,2),3,3,5,3,3,7,7),FALSE),0)</f>
        <v>0</v>
      </c>
      <c r="E25" s="59">
        <f t="shared" ca="1" si="2"/>
        <v>0</v>
      </c>
      <c r="F25" s="66"/>
    </row>
    <row r="26" spans="1:6">
      <c r="A26" s="63">
        <f t="shared" ca="1" si="1"/>
        <v>42667</v>
      </c>
      <c r="B26" s="69"/>
      <c r="C26" s="58">
        <f ca="1">IFERROR(VLOOKUP($B26,PARAM!$A$11:$G$65,CHOOSE(WEEKDAY($A26,2),2,2,4,2,2,6,6),FALSE),0)</f>
        <v>0</v>
      </c>
      <c r="D26" s="58">
        <f ca="1">IFERROR(VLOOKUP($B26,PARAM!$A$11:$G$65,CHOOSE(WEEKDAY($A26,2),3,3,5,3,3,7,7),FALSE),0)</f>
        <v>0</v>
      </c>
      <c r="E26" s="59">
        <f t="shared" ca="1" si="2"/>
        <v>0</v>
      </c>
      <c r="F26" s="66"/>
    </row>
    <row r="27" spans="1:6">
      <c r="A27" s="63">
        <f t="shared" ca="1" si="1"/>
        <v>42668</v>
      </c>
      <c r="B27" s="69"/>
      <c r="C27" s="58">
        <f ca="1">IFERROR(VLOOKUP($B27,PARAM!$A$11:$G$65,CHOOSE(WEEKDAY($A27,2),2,2,4,2,2,6,6),FALSE),0)</f>
        <v>0</v>
      </c>
      <c r="D27" s="58">
        <f ca="1">IFERROR(VLOOKUP($B27,PARAM!$A$11:$G$65,CHOOSE(WEEKDAY($A27,2),3,3,5,3,3,7,7),FALSE),0)</f>
        <v>0</v>
      </c>
      <c r="E27" s="59">
        <f t="shared" ca="1" si="2"/>
        <v>0</v>
      </c>
      <c r="F27" s="66"/>
    </row>
    <row r="28" spans="1:6">
      <c r="A28" s="63">
        <f t="shared" ca="1" si="1"/>
        <v>42669</v>
      </c>
      <c r="B28" s="69"/>
      <c r="C28" s="58">
        <f ca="1">IFERROR(VLOOKUP($B28,PARAM!$A$11:$G$65,CHOOSE(WEEKDAY($A28,2),2,2,4,2,2,6,6),FALSE),0)</f>
        <v>0</v>
      </c>
      <c r="D28" s="58">
        <f ca="1">IFERROR(VLOOKUP($B28,PARAM!$A$11:$G$65,CHOOSE(WEEKDAY($A28,2),3,3,5,3,3,7,7),FALSE),0)</f>
        <v>0</v>
      </c>
      <c r="E28" s="59">
        <f t="shared" ca="1" si="2"/>
        <v>0</v>
      </c>
      <c r="F28" s="66"/>
    </row>
    <row r="29" spans="1:6">
      <c r="A29" s="63">
        <f t="shared" ca="1" si="1"/>
        <v>42670</v>
      </c>
      <c r="B29" s="69"/>
      <c r="C29" s="58">
        <f ca="1">IFERROR(VLOOKUP($B29,PARAM!$A$11:$G$65,CHOOSE(WEEKDAY($A29,2),2,2,4,2,2,6,6),FALSE),0)</f>
        <v>0</v>
      </c>
      <c r="D29" s="58">
        <f ca="1">IFERROR(VLOOKUP($B29,PARAM!$A$11:$G$65,CHOOSE(WEEKDAY($A29,2),3,3,5,3,3,7,7),FALSE),0)</f>
        <v>0</v>
      </c>
      <c r="E29" s="59">
        <f t="shared" ca="1" si="2"/>
        <v>0</v>
      </c>
      <c r="F29" s="66"/>
    </row>
    <row r="30" spans="1:6">
      <c r="A30" s="63">
        <f t="shared" ca="1" si="1"/>
        <v>42671</v>
      </c>
      <c r="B30" s="69"/>
      <c r="C30" s="58">
        <f ca="1">IFERROR(VLOOKUP($B30,PARAM!$A$11:$G$65,CHOOSE(WEEKDAY($A30,2),2,2,4,2,2,6,6),FALSE),0)</f>
        <v>0</v>
      </c>
      <c r="D30" s="58">
        <f ca="1">IFERROR(VLOOKUP($B30,PARAM!$A$11:$G$65,CHOOSE(WEEKDAY($A30,2),3,3,5,3,3,7,7),FALSE),0)</f>
        <v>0</v>
      </c>
      <c r="E30" s="59">
        <f t="shared" ca="1" si="2"/>
        <v>0</v>
      </c>
      <c r="F30" s="66"/>
    </row>
    <row r="31" spans="1:6">
      <c r="A31" s="63">
        <f t="shared" ca="1" si="1"/>
        <v>42672</v>
      </c>
      <c r="B31" s="69"/>
      <c r="C31" s="58">
        <f ca="1">IFERROR(VLOOKUP($B31,PARAM!$A$11:$G$65,CHOOSE(WEEKDAY($A31,2),2,2,4,2,2,6,6),FALSE),0)</f>
        <v>0</v>
      </c>
      <c r="D31" s="58">
        <f ca="1">IFERROR(VLOOKUP($B31,PARAM!$A$11:$G$65,CHOOSE(WEEKDAY($A31,2),3,3,5,3,3,7,7),FALSE),0)</f>
        <v>0</v>
      </c>
      <c r="E31" s="59">
        <f t="shared" ca="1" si="2"/>
        <v>0</v>
      </c>
      <c r="F31" s="66"/>
    </row>
    <row r="32" spans="1:6">
      <c r="A32" s="63">
        <f t="shared" ca="1" si="1"/>
        <v>42673</v>
      </c>
      <c r="B32" s="69"/>
      <c r="C32" s="58">
        <f ca="1">IFERROR(VLOOKUP($B32,PARAM!$A$11:$G$65,CHOOSE(WEEKDAY($A32,2),2,2,4,2,2,6,6),FALSE),0)</f>
        <v>0</v>
      </c>
      <c r="D32" s="58">
        <f ca="1">IFERROR(VLOOKUP($B32,PARAM!$A$11:$G$65,CHOOSE(WEEKDAY($A32,2),3,3,5,3,3,7,7),FALSE),0)</f>
        <v>0</v>
      </c>
      <c r="E32" s="59">
        <f t="shared" ca="1" si="2"/>
        <v>0</v>
      </c>
      <c r="F32" s="66"/>
    </row>
    <row r="33" spans="1:8" ht="15.75" thickBot="1">
      <c r="A33" s="64">
        <f t="shared" ca="1" si="1"/>
        <v>42674</v>
      </c>
      <c r="B33" s="70"/>
      <c r="C33" s="43">
        <f ca="1">IFERROR(VLOOKUP($B33,PARAM!$A$11:$G$65,CHOOSE(WEEKDAY($A33,2),2,2,4,2,2,6,6),FALSE),0)</f>
        <v>0</v>
      </c>
      <c r="D33" s="43">
        <f ca="1">IFERROR(VLOOKUP($B33,PARAM!$A$11:$G$65,CHOOSE(WEEKDAY($A33,2),3,3,5,3,3,7,7),FALSE),0)</f>
        <v>0</v>
      </c>
      <c r="E33" s="52">
        <f t="shared" ca="1" si="2"/>
        <v>0</v>
      </c>
      <c r="F33" s="67"/>
    </row>
    <row r="34" spans="1:8" s="2" customFormat="1" ht="15.75" thickBot="1">
      <c r="A34" s="46" t="s">
        <v>1</v>
      </c>
      <c r="B34" s="47"/>
      <c r="C34" s="48"/>
      <c r="D34" s="48"/>
      <c r="E34" s="50">
        <f ca="1">SUM(E3:E33)</f>
        <v>0</v>
      </c>
      <c r="F34" s="49"/>
      <c r="G34" s="19"/>
      <c r="H34" s="19"/>
    </row>
    <row r="1048576" spans="5:5">
      <c r="E1048576" s="1">
        <f ca="1">SUM(E34)</f>
        <v>0</v>
      </c>
    </row>
  </sheetData>
  <sheetProtection sheet="1" objects="1" scenarios="1"/>
  <mergeCells count="1">
    <mergeCell ref="A1:B1"/>
  </mergeCells>
  <conditionalFormatting sqref="A33:F33">
    <cfRule type="expression" dxfId="3" priority="1">
      <formula>IF(RIGHT(CELL("nomfichier",C1),2)&lt;"08",MOD(RIGHT(CELL("nomfichier",C1),2),2)=0,MOD(RIGHT(CELL("nomfichier",C1),2),2)&lt;&gt;0)</formula>
    </cfRule>
  </conditionalFormatting>
  <dataValidations count="1">
    <dataValidation type="list" allowBlank="1" showErrorMessage="1" sqref="B3:B33">
      <formula1>Services</formula1>
    </dataValidation>
  </dataValidations>
  <printOptions horizontalCentered="1" verticalCentered="1"/>
  <pageMargins left="0.51181102362204722" right="0.51181102362204722" top="0.55118110236220474" bottom="0.74803149606299213" header="0.31496062992125984" footer="0.31496062992125984"/>
  <pageSetup paperSize="9" orientation="landscape" r:id="rId1"/>
  <headerFooter>
    <oddFooter>&amp;LEdité le &amp;D à &amp;T&amp;RClasseur : &amp;F</oddFooter>
  </headerFooter>
</worksheet>
</file>

<file path=xl/worksheets/sheet12.xml><?xml version="1.0" encoding="utf-8"?>
<worksheet xmlns="http://schemas.openxmlformats.org/spreadsheetml/2006/main" xmlns:r="http://schemas.openxmlformats.org/officeDocument/2006/relationships">
  <sheetPr>
    <tabColor rgb="FF92D050"/>
  </sheetPr>
  <dimension ref="A1:H1048576"/>
  <sheetViews>
    <sheetView workbookViewId="0">
      <selection activeCell="B3" sqref="B3"/>
    </sheetView>
  </sheetViews>
  <sheetFormatPr baseColWidth="10" defaultRowHeight="15"/>
  <cols>
    <col min="1" max="1" width="27.7109375" style="3" customWidth="1"/>
    <col min="2" max="2" width="11.42578125" style="4"/>
    <col min="3" max="4" width="15.7109375" style="33" customWidth="1"/>
    <col min="5" max="5" width="15.7109375" style="1" customWidth="1"/>
    <col min="6" max="6" width="15.7109375" customWidth="1"/>
    <col min="7" max="8" width="11.42578125" style="19"/>
  </cols>
  <sheetData>
    <row r="1" spans="1:8" ht="15.75" thickBot="1">
      <c r="A1" s="92" t="s">
        <v>37</v>
      </c>
      <c r="B1" s="93"/>
      <c r="C1" s="54">
        <f ca="1">DATE(PARAM!$B$3,RIGHT(CELL("nomfichier",C1),2),1)</f>
        <v>42675</v>
      </c>
    </row>
    <row r="2" spans="1:8" s="34" customFormat="1" ht="15.75" thickBot="1">
      <c r="A2" s="35" t="s">
        <v>0</v>
      </c>
      <c r="B2" s="38" t="s">
        <v>11</v>
      </c>
      <c r="C2" s="39" t="s">
        <v>31</v>
      </c>
      <c r="D2" s="39" t="s">
        <v>30</v>
      </c>
      <c r="E2" s="40" t="s">
        <v>32</v>
      </c>
      <c r="F2" s="41" t="s">
        <v>33</v>
      </c>
      <c r="G2" s="20"/>
      <c r="H2" s="20"/>
    </row>
    <row r="3" spans="1:8">
      <c r="A3" s="62">
        <f ca="1">DATE(PARAM!$B$3,RIGHT(CELL("nomfichier",C1),2),1)</f>
        <v>42675</v>
      </c>
      <c r="B3" s="68"/>
      <c r="C3" s="55">
        <f ca="1">IFERROR(VLOOKUP($B3,PARAM!$A$11:$G$65,CHOOSE(WEEKDAY($A3,2),2,2,4,2,2,6,6),FALSE),0)</f>
        <v>0</v>
      </c>
      <c r="D3" s="55">
        <f ca="1">IFERROR(VLOOKUP($B3,PARAM!$A$11:$G$65,CHOOSE(WEEKDAY($A3,2),3,3,5,3,3,7,7),FALSE),0)</f>
        <v>0</v>
      </c>
      <c r="E3" s="56">
        <f t="shared" ref="E3:E9" ca="1" si="0">SUM(D3-C3)</f>
        <v>0</v>
      </c>
      <c r="F3" s="57"/>
    </row>
    <row r="4" spans="1:8">
      <c r="A4" s="63">
        <f ca="1">A3+1</f>
        <v>42676</v>
      </c>
      <c r="B4" s="69"/>
      <c r="C4" s="58">
        <f ca="1">IFERROR(VLOOKUP($B4,PARAM!$A$11:$G$65,CHOOSE(WEEKDAY($A4,2),2,2,4,2,2,6,6),FALSE),0)</f>
        <v>0</v>
      </c>
      <c r="D4" s="58">
        <f ca="1">IFERROR(VLOOKUP($B4,PARAM!$A$11:$G$65,CHOOSE(WEEKDAY($A4,2),3,3,5,3,3,7,7),FALSE),0)</f>
        <v>0</v>
      </c>
      <c r="E4" s="59">
        <f t="shared" ca="1" si="0"/>
        <v>0</v>
      </c>
      <c r="F4" s="60"/>
    </row>
    <row r="5" spans="1:8">
      <c r="A5" s="63">
        <f t="shared" ref="A5:A33" ca="1" si="1">A4+1</f>
        <v>42677</v>
      </c>
      <c r="B5" s="69"/>
      <c r="C5" s="58">
        <f ca="1">IFERROR(VLOOKUP($B5,PARAM!$A$11:$G$65,CHOOSE(WEEKDAY($A5,2),2,2,4,2,2,6,6),FALSE),0)</f>
        <v>0</v>
      </c>
      <c r="D5" s="58">
        <f ca="1">IFERROR(VLOOKUP($B5,PARAM!$A$11:$G$65,CHOOSE(WEEKDAY($A5,2),3,3,5,3,3,7,7),FALSE),0)</f>
        <v>0</v>
      </c>
      <c r="E5" s="59">
        <f t="shared" ca="1" si="0"/>
        <v>0</v>
      </c>
      <c r="F5" s="60"/>
    </row>
    <row r="6" spans="1:8">
      <c r="A6" s="63">
        <f t="shared" ca="1" si="1"/>
        <v>42678</v>
      </c>
      <c r="B6" s="69"/>
      <c r="C6" s="58">
        <f ca="1">IFERROR(VLOOKUP($B6,PARAM!$A$11:$G$65,CHOOSE(WEEKDAY($A6,2),2,2,4,2,2,6,6),FALSE),0)</f>
        <v>0</v>
      </c>
      <c r="D6" s="58">
        <f ca="1">IFERROR(VLOOKUP($B6,PARAM!$A$11:$G$65,CHOOSE(WEEKDAY($A6,2),3,3,5,3,3,7,7),FALSE),0)</f>
        <v>0</v>
      </c>
      <c r="E6" s="59">
        <f t="shared" ca="1" si="0"/>
        <v>0</v>
      </c>
      <c r="F6" s="60"/>
    </row>
    <row r="7" spans="1:8">
      <c r="A7" s="63">
        <f t="shared" ca="1" si="1"/>
        <v>42679</v>
      </c>
      <c r="B7" s="69"/>
      <c r="C7" s="58">
        <f ca="1">IFERROR(VLOOKUP($B7,PARAM!$A$11:$G$65,CHOOSE(WEEKDAY($A7,2),2,2,4,2,2,6,6),FALSE),0)</f>
        <v>0</v>
      </c>
      <c r="D7" s="58">
        <f ca="1">IFERROR(VLOOKUP($B7,PARAM!$A$11:$G$65,CHOOSE(WEEKDAY($A7,2),3,3,5,3,3,7,7),FALSE),0)</f>
        <v>0</v>
      </c>
      <c r="E7" s="59">
        <f t="shared" ca="1" si="0"/>
        <v>0</v>
      </c>
      <c r="F7" s="60"/>
    </row>
    <row r="8" spans="1:8">
      <c r="A8" s="63">
        <f t="shared" ca="1" si="1"/>
        <v>42680</v>
      </c>
      <c r="B8" s="69"/>
      <c r="C8" s="58">
        <f ca="1">IFERROR(VLOOKUP($B8,PARAM!$A$11:$G$65,CHOOSE(WEEKDAY($A8,2),2,2,4,2,2,6,6),FALSE),0)</f>
        <v>0</v>
      </c>
      <c r="D8" s="58">
        <f ca="1">IFERROR(VLOOKUP($B8,PARAM!$A$11:$G$65,CHOOSE(WEEKDAY($A8,2),3,3,5,3,3,7,7),FALSE),0)</f>
        <v>0</v>
      </c>
      <c r="E8" s="59">
        <f t="shared" ca="1" si="0"/>
        <v>0</v>
      </c>
      <c r="F8" s="60"/>
    </row>
    <row r="9" spans="1:8">
      <c r="A9" s="63">
        <f t="shared" ca="1" si="1"/>
        <v>42681</v>
      </c>
      <c r="B9" s="69"/>
      <c r="C9" s="58">
        <f ca="1">IFERROR(VLOOKUP($B9,PARAM!$A$11:$G$65,CHOOSE(WEEKDAY($A9,2),2,2,4,2,2,6,6),FALSE),0)</f>
        <v>0</v>
      </c>
      <c r="D9" s="58">
        <f ca="1">IFERROR(VLOOKUP($B9,PARAM!$A$11:$G$65,CHOOSE(WEEKDAY($A9,2),3,3,5,3,3,7,7),FALSE),0)</f>
        <v>0</v>
      </c>
      <c r="E9" s="59">
        <f t="shared" ca="1" si="0"/>
        <v>0</v>
      </c>
      <c r="F9" s="60"/>
    </row>
    <row r="10" spans="1:8">
      <c r="A10" s="63">
        <f t="shared" ca="1" si="1"/>
        <v>42682</v>
      </c>
      <c r="B10" s="69"/>
      <c r="C10" s="58">
        <f ca="1">IFERROR(VLOOKUP($B10,PARAM!$A$11:$G$65,CHOOSE(WEEKDAY($A10,2),2,2,4,2,2,6,6),FALSE),0)</f>
        <v>0</v>
      </c>
      <c r="D10" s="58">
        <f ca="1">IFERROR(VLOOKUP($B10,PARAM!$A$11:$G$65,CHOOSE(WEEKDAY($A10,2),3,3,5,3,3,7,7),FALSE),0)</f>
        <v>0</v>
      </c>
      <c r="E10" s="59">
        <f ca="1">SUM(D10-C10)</f>
        <v>0</v>
      </c>
      <c r="F10" s="60"/>
    </row>
    <row r="11" spans="1:8">
      <c r="A11" s="63">
        <f t="shared" ca="1" si="1"/>
        <v>42683</v>
      </c>
      <c r="B11" s="69"/>
      <c r="C11" s="58">
        <f ca="1">IFERROR(VLOOKUP($B11,PARAM!$A$11:$G$65,CHOOSE(WEEKDAY($A11,2),2,2,4,2,2,6,6),FALSE),0)</f>
        <v>0</v>
      </c>
      <c r="D11" s="58">
        <f ca="1">IFERROR(VLOOKUP($B11,PARAM!$A$11:$G$65,CHOOSE(WEEKDAY($A11,2),3,3,5,3,3,7,7),FALSE),0)</f>
        <v>0</v>
      </c>
      <c r="E11" s="59">
        <f t="shared" ref="E11:E33" ca="1" si="2">SUM(D11-C11)</f>
        <v>0</v>
      </c>
      <c r="F11" s="60"/>
    </row>
    <row r="12" spans="1:8">
      <c r="A12" s="63">
        <f t="shared" ca="1" si="1"/>
        <v>42684</v>
      </c>
      <c r="B12" s="69"/>
      <c r="C12" s="58">
        <f ca="1">IFERROR(VLOOKUP($B12,PARAM!$A$11:$G$65,CHOOSE(WEEKDAY($A12,2),2,2,4,2,2,6,6),FALSE),0)</f>
        <v>0</v>
      </c>
      <c r="D12" s="58">
        <f ca="1">IFERROR(VLOOKUP($B12,PARAM!$A$11:$G$65,CHOOSE(WEEKDAY($A12,2),3,3,5,3,3,7,7),FALSE),0)</f>
        <v>0</v>
      </c>
      <c r="E12" s="59">
        <f t="shared" ca="1" si="2"/>
        <v>0</v>
      </c>
      <c r="F12" s="60"/>
    </row>
    <row r="13" spans="1:8">
      <c r="A13" s="63">
        <f t="shared" ca="1" si="1"/>
        <v>42685</v>
      </c>
      <c r="B13" s="69"/>
      <c r="C13" s="58">
        <f ca="1">IFERROR(VLOOKUP($B13,PARAM!$A$11:$G$65,CHOOSE(WEEKDAY($A13,2),2,2,4,2,2,6,6),FALSE),0)</f>
        <v>0</v>
      </c>
      <c r="D13" s="58">
        <f ca="1">IFERROR(VLOOKUP($B13,PARAM!$A$11:$G$65,CHOOSE(WEEKDAY($A13,2),3,3,5,3,3,7,7),FALSE),0)</f>
        <v>0</v>
      </c>
      <c r="E13" s="59">
        <f t="shared" ca="1" si="2"/>
        <v>0</v>
      </c>
      <c r="F13" s="60"/>
    </row>
    <row r="14" spans="1:8">
      <c r="A14" s="63">
        <f t="shared" ca="1" si="1"/>
        <v>42686</v>
      </c>
      <c r="B14" s="69"/>
      <c r="C14" s="58">
        <f ca="1">IFERROR(VLOOKUP($B14,PARAM!$A$11:$G$65,CHOOSE(WEEKDAY($A14,2),2,2,4,2,2,6,6),FALSE),0)</f>
        <v>0</v>
      </c>
      <c r="D14" s="58">
        <f ca="1">IFERROR(VLOOKUP($B14,PARAM!$A$11:$G$65,CHOOSE(WEEKDAY($A14,2),3,3,5,3,3,7,7),FALSE),0)</f>
        <v>0</v>
      </c>
      <c r="E14" s="59">
        <f t="shared" ca="1" si="2"/>
        <v>0</v>
      </c>
      <c r="F14" s="60"/>
    </row>
    <row r="15" spans="1:8">
      <c r="A15" s="63">
        <f t="shared" ca="1" si="1"/>
        <v>42687</v>
      </c>
      <c r="B15" s="69"/>
      <c r="C15" s="58">
        <f ca="1">IFERROR(VLOOKUP($B15,PARAM!$A$11:$G$65,CHOOSE(WEEKDAY($A15,2),2,2,4,2,2,6,6),FALSE),0)</f>
        <v>0</v>
      </c>
      <c r="D15" s="58">
        <f ca="1">IFERROR(VLOOKUP($B15,PARAM!$A$11:$G$65,CHOOSE(WEEKDAY($A15,2),3,3,5,3,3,7,7),FALSE),0)</f>
        <v>0</v>
      </c>
      <c r="E15" s="59">
        <f t="shared" ca="1" si="2"/>
        <v>0</v>
      </c>
      <c r="F15" s="60"/>
    </row>
    <row r="16" spans="1:8">
      <c r="A16" s="63">
        <f t="shared" ca="1" si="1"/>
        <v>42688</v>
      </c>
      <c r="B16" s="69"/>
      <c r="C16" s="58">
        <f ca="1">IFERROR(VLOOKUP($B16,PARAM!$A$11:$G$65,CHOOSE(WEEKDAY($A16,2),2,2,4,2,2,6,6),FALSE),0)</f>
        <v>0</v>
      </c>
      <c r="D16" s="58">
        <f ca="1">IFERROR(VLOOKUP($B16,PARAM!$A$11:$G$65,CHOOSE(WEEKDAY($A16,2),3,3,5,3,3,7,7),FALSE),0)</f>
        <v>0</v>
      </c>
      <c r="E16" s="59">
        <f t="shared" ca="1" si="2"/>
        <v>0</v>
      </c>
      <c r="F16" s="60"/>
    </row>
    <row r="17" spans="1:6">
      <c r="A17" s="63">
        <f t="shared" ca="1" si="1"/>
        <v>42689</v>
      </c>
      <c r="B17" s="69"/>
      <c r="C17" s="58">
        <f ca="1">IFERROR(VLOOKUP($B17,PARAM!$A$11:$G$65,CHOOSE(WEEKDAY($A17,2),2,2,4,2,2,6,6),FALSE),0)</f>
        <v>0</v>
      </c>
      <c r="D17" s="58">
        <f ca="1">IFERROR(VLOOKUP($B17,PARAM!$A$11:$G$65,CHOOSE(WEEKDAY($A17,2),3,3,5,3,3,7,7),FALSE),0)</f>
        <v>0</v>
      </c>
      <c r="E17" s="59">
        <f t="shared" ca="1" si="2"/>
        <v>0</v>
      </c>
      <c r="F17" s="60"/>
    </row>
    <row r="18" spans="1:6">
      <c r="A18" s="63">
        <f t="shared" ca="1" si="1"/>
        <v>42690</v>
      </c>
      <c r="B18" s="69"/>
      <c r="C18" s="58">
        <f ca="1">IFERROR(VLOOKUP($B18,PARAM!$A$11:$G$65,CHOOSE(WEEKDAY($A18,2),2,2,4,2,2,6,6),FALSE),0)</f>
        <v>0</v>
      </c>
      <c r="D18" s="58">
        <f ca="1">IFERROR(VLOOKUP($B18,PARAM!$A$11:$G$65,CHOOSE(WEEKDAY($A18,2),3,3,5,3,3,7,7),FALSE),0)</f>
        <v>0</v>
      </c>
      <c r="E18" s="59">
        <f t="shared" ca="1" si="2"/>
        <v>0</v>
      </c>
      <c r="F18" s="60"/>
    </row>
    <row r="19" spans="1:6">
      <c r="A19" s="63">
        <f t="shared" ca="1" si="1"/>
        <v>42691</v>
      </c>
      <c r="B19" s="69"/>
      <c r="C19" s="58">
        <f ca="1">IFERROR(VLOOKUP($B19,PARAM!$A$11:$G$65,CHOOSE(WEEKDAY($A19,2),2,2,4,2,2,6,6),FALSE),0)</f>
        <v>0</v>
      </c>
      <c r="D19" s="58">
        <f ca="1">IFERROR(VLOOKUP($B19,PARAM!$A$11:$G$65,CHOOSE(WEEKDAY($A19,2),3,3,5,3,3,7,7),FALSE),0)</f>
        <v>0</v>
      </c>
      <c r="E19" s="59">
        <f t="shared" ca="1" si="2"/>
        <v>0</v>
      </c>
      <c r="F19" s="60"/>
    </row>
    <row r="20" spans="1:6">
      <c r="A20" s="63">
        <f t="shared" ca="1" si="1"/>
        <v>42692</v>
      </c>
      <c r="B20" s="69"/>
      <c r="C20" s="58">
        <f ca="1">IFERROR(VLOOKUP($B20,PARAM!$A$11:$G$65,CHOOSE(WEEKDAY($A20,2),2,2,4,2,2,6,6),FALSE),0)</f>
        <v>0</v>
      </c>
      <c r="D20" s="58">
        <f ca="1">IFERROR(VLOOKUP($B20,PARAM!$A$11:$G$65,CHOOSE(WEEKDAY($A20,2),3,3,5,3,3,7,7),FALSE),0)</f>
        <v>0</v>
      </c>
      <c r="E20" s="59">
        <f t="shared" ca="1" si="2"/>
        <v>0</v>
      </c>
      <c r="F20" s="60"/>
    </row>
    <row r="21" spans="1:6">
      <c r="A21" s="63">
        <f t="shared" ca="1" si="1"/>
        <v>42693</v>
      </c>
      <c r="B21" s="69"/>
      <c r="C21" s="58">
        <f ca="1">IFERROR(VLOOKUP($B21,PARAM!$A$11:$G$65,CHOOSE(WEEKDAY($A21,2),2,2,4,2,2,6,6),FALSE),0)</f>
        <v>0</v>
      </c>
      <c r="D21" s="58">
        <f ca="1">IFERROR(VLOOKUP($B21,PARAM!$A$11:$G$65,CHOOSE(WEEKDAY($A21,2),3,3,5,3,3,7,7),FALSE),0)</f>
        <v>0</v>
      </c>
      <c r="E21" s="59">
        <f t="shared" ca="1" si="2"/>
        <v>0</v>
      </c>
      <c r="F21" s="60"/>
    </row>
    <row r="22" spans="1:6">
      <c r="A22" s="63">
        <f t="shared" ca="1" si="1"/>
        <v>42694</v>
      </c>
      <c r="B22" s="69"/>
      <c r="C22" s="58">
        <f ca="1">IFERROR(VLOOKUP($B22,PARAM!$A$11:$G$65,CHOOSE(WEEKDAY($A22,2),2,2,4,2,2,6,6),FALSE),0)</f>
        <v>0</v>
      </c>
      <c r="D22" s="58">
        <f ca="1">IFERROR(VLOOKUP($B22,PARAM!$A$11:$G$65,CHOOSE(WEEKDAY($A22,2),3,3,5,3,3,7,7),FALSE),0)</f>
        <v>0</v>
      </c>
      <c r="E22" s="59">
        <f t="shared" ca="1" si="2"/>
        <v>0</v>
      </c>
      <c r="F22" s="60"/>
    </row>
    <row r="23" spans="1:6">
      <c r="A23" s="63">
        <f t="shared" ca="1" si="1"/>
        <v>42695</v>
      </c>
      <c r="B23" s="69"/>
      <c r="C23" s="58">
        <f ca="1">IFERROR(VLOOKUP($B23,PARAM!$A$11:$G$65,CHOOSE(WEEKDAY($A23,2),2,2,4,2,2,6,6),FALSE),0)</f>
        <v>0</v>
      </c>
      <c r="D23" s="58">
        <f ca="1">IFERROR(VLOOKUP($B23,PARAM!$A$11:$G$65,CHOOSE(WEEKDAY($A23,2),3,3,5,3,3,7,7),FALSE),0)</f>
        <v>0</v>
      </c>
      <c r="E23" s="59">
        <f t="shared" ca="1" si="2"/>
        <v>0</v>
      </c>
      <c r="F23" s="60"/>
    </row>
    <row r="24" spans="1:6">
      <c r="A24" s="63">
        <f t="shared" ca="1" si="1"/>
        <v>42696</v>
      </c>
      <c r="B24" s="69"/>
      <c r="C24" s="58">
        <f ca="1">IFERROR(VLOOKUP($B24,PARAM!$A$11:$G$65,CHOOSE(WEEKDAY($A24,2),2,2,4,2,2,6,6),FALSE),0)</f>
        <v>0</v>
      </c>
      <c r="D24" s="58">
        <f ca="1">IFERROR(VLOOKUP($B24,PARAM!$A$11:$G$65,CHOOSE(WEEKDAY($A24,2),3,3,5,3,3,7,7),FALSE),0)</f>
        <v>0</v>
      </c>
      <c r="E24" s="59">
        <f t="shared" ca="1" si="2"/>
        <v>0</v>
      </c>
      <c r="F24" s="60"/>
    </row>
    <row r="25" spans="1:6">
      <c r="A25" s="63">
        <f t="shared" ca="1" si="1"/>
        <v>42697</v>
      </c>
      <c r="B25" s="69"/>
      <c r="C25" s="58">
        <f ca="1">IFERROR(VLOOKUP($B25,PARAM!$A$11:$G$65,CHOOSE(WEEKDAY($A25,2),2,2,4,2,2,6,6),FALSE),0)</f>
        <v>0</v>
      </c>
      <c r="D25" s="58">
        <f ca="1">IFERROR(VLOOKUP($B25,PARAM!$A$11:$G$65,CHOOSE(WEEKDAY($A25,2),3,3,5,3,3,7,7),FALSE),0)</f>
        <v>0</v>
      </c>
      <c r="E25" s="59">
        <f t="shared" ca="1" si="2"/>
        <v>0</v>
      </c>
      <c r="F25" s="60"/>
    </row>
    <row r="26" spans="1:6">
      <c r="A26" s="63">
        <f t="shared" ca="1" si="1"/>
        <v>42698</v>
      </c>
      <c r="B26" s="69"/>
      <c r="C26" s="58">
        <f ca="1">IFERROR(VLOOKUP($B26,PARAM!$A$11:$G$65,CHOOSE(WEEKDAY($A26,2),2,2,4,2,2,6,6),FALSE),0)</f>
        <v>0</v>
      </c>
      <c r="D26" s="58">
        <f ca="1">IFERROR(VLOOKUP($B26,PARAM!$A$11:$G$65,CHOOSE(WEEKDAY($A26,2),3,3,5,3,3,7,7),FALSE),0)</f>
        <v>0</v>
      </c>
      <c r="E26" s="59">
        <f t="shared" ca="1" si="2"/>
        <v>0</v>
      </c>
      <c r="F26" s="60"/>
    </row>
    <row r="27" spans="1:6">
      <c r="A27" s="63">
        <f t="shared" ca="1" si="1"/>
        <v>42699</v>
      </c>
      <c r="B27" s="69"/>
      <c r="C27" s="58">
        <f ca="1">IFERROR(VLOOKUP($B27,PARAM!$A$11:$G$65,CHOOSE(WEEKDAY($A27,2),2,2,4,2,2,6,6),FALSE),0)</f>
        <v>0</v>
      </c>
      <c r="D27" s="58">
        <f ca="1">IFERROR(VLOOKUP($B27,PARAM!$A$11:$G$65,CHOOSE(WEEKDAY($A27,2),3,3,5,3,3,7,7),FALSE),0)</f>
        <v>0</v>
      </c>
      <c r="E27" s="59">
        <f t="shared" ca="1" si="2"/>
        <v>0</v>
      </c>
      <c r="F27" s="60"/>
    </row>
    <row r="28" spans="1:6">
      <c r="A28" s="63">
        <f t="shared" ca="1" si="1"/>
        <v>42700</v>
      </c>
      <c r="B28" s="69"/>
      <c r="C28" s="58">
        <f ca="1">IFERROR(VLOOKUP($B28,PARAM!$A$11:$G$65,CHOOSE(WEEKDAY($A28,2),2,2,4,2,2,6,6),FALSE),0)</f>
        <v>0</v>
      </c>
      <c r="D28" s="58">
        <f ca="1">IFERROR(VLOOKUP($B28,PARAM!$A$11:$G$65,CHOOSE(WEEKDAY($A28,2),3,3,5,3,3,7,7),FALSE),0)</f>
        <v>0</v>
      </c>
      <c r="E28" s="59">
        <f t="shared" ca="1" si="2"/>
        <v>0</v>
      </c>
      <c r="F28" s="60"/>
    </row>
    <row r="29" spans="1:6">
      <c r="A29" s="63">
        <f t="shared" ca="1" si="1"/>
        <v>42701</v>
      </c>
      <c r="B29" s="69"/>
      <c r="C29" s="58">
        <f ca="1">IFERROR(VLOOKUP($B29,PARAM!$A$11:$G$65,CHOOSE(WEEKDAY($A29,2),2,2,4,2,2,6,6),FALSE),0)</f>
        <v>0</v>
      </c>
      <c r="D29" s="58">
        <f ca="1">IFERROR(VLOOKUP($B29,PARAM!$A$11:$G$65,CHOOSE(WEEKDAY($A29,2),3,3,5,3,3,7,7),FALSE),0)</f>
        <v>0</v>
      </c>
      <c r="E29" s="59">
        <f t="shared" ca="1" si="2"/>
        <v>0</v>
      </c>
      <c r="F29" s="60"/>
    </row>
    <row r="30" spans="1:6">
      <c r="A30" s="63">
        <f t="shared" ca="1" si="1"/>
        <v>42702</v>
      </c>
      <c r="B30" s="69"/>
      <c r="C30" s="58">
        <f ca="1">IFERROR(VLOOKUP($B30,PARAM!$A$11:$G$65,CHOOSE(WEEKDAY($A30,2),2,2,4,2,2,6,6),FALSE),0)</f>
        <v>0</v>
      </c>
      <c r="D30" s="58">
        <f ca="1">IFERROR(VLOOKUP($B30,PARAM!$A$11:$G$65,CHOOSE(WEEKDAY($A30,2),3,3,5,3,3,7,7),FALSE),0)</f>
        <v>0</v>
      </c>
      <c r="E30" s="59">
        <f t="shared" ca="1" si="2"/>
        <v>0</v>
      </c>
      <c r="F30" s="60"/>
    </row>
    <row r="31" spans="1:6">
      <c r="A31" s="63">
        <f t="shared" ca="1" si="1"/>
        <v>42703</v>
      </c>
      <c r="B31" s="69"/>
      <c r="C31" s="58">
        <f ca="1">IFERROR(VLOOKUP($B31,PARAM!$A$11:$G$65,CHOOSE(WEEKDAY($A31,2),2,2,4,2,2,6,6),FALSE),0)</f>
        <v>0</v>
      </c>
      <c r="D31" s="58">
        <f ca="1">IFERROR(VLOOKUP($B31,PARAM!$A$11:$G$65,CHOOSE(WEEKDAY($A31,2),3,3,5,3,3,7,7),FALSE),0)</f>
        <v>0</v>
      </c>
      <c r="E31" s="59">
        <f t="shared" ca="1" si="2"/>
        <v>0</v>
      </c>
      <c r="F31" s="60"/>
    </row>
    <row r="32" spans="1:6">
      <c r="A32" s="63">
        <f t="shared" ca="1" si="1"/>
        <v>42704</v>
      </c>
      <c r="B32" s="69"/>
      <c r="C32" s="58">
        <f ca="1">IFERROR(VLOOKUP($B32,PARAM!$A$11:$G$65,CHOOSE(WEEKDAY($A32,2),2,2,4,2,2,6,6),FALSE),0)</f>
        <v>0</v>
      </c>
      <c r="D32" s="58">
        <f ca="1">IFERROR(VLOOKUP($B32,PARAM!$A$11:$G$65,CHOOSE(WEEKDAY($A32,2),3,3,5,3,3,7,7),FALSE),0)</f>
        <v>0</v>
      </c>
      <c r="E32" s="59">
        <f t="shared" ca="1" si="2"/>
        <v>0</v>
      </c>
      <c r="F32" s="60"/>
    </row>
    <row r="33" spans="1:8" ht="15.75" thickBot="1">
      <c r="A33" s="64">
        <f t="shared" ca="1" si="1"/>
        <v>42705</v>
      </c>
      <c r="B33" s="44"/>
      <c r="C33" s="43">
        <f ca="1">IFERROR(VLOOKUP($B33,PARAM!$A$11:$G$65,CHOOSE(WEEKDAY($A33,2),2,2,4,2,2,6,6),FALSE),0)</f>
        <v>0</v>
      </c>
      <c r="D33" s="43">
        <f ca="1">IFERROR(VLOOKUP($B33,PARAM!$A$11:$G$65,CHOOSE(WEEKDAY($A33,2),3,3,5,3,3,7,7),FALSE),0)</f>
        <v>0</v>
      </c>
      <c r="E33" s="52">
        <f t="shared" ca="1" si="2"/>
        <v>0</v>
      </c>
      <c r="F33" s="45"/>
    </row>
    <row r="34" spans="1:8" s="2" customFormat="1" ht="15.75" thickBot="1">
      <c r="A34" s="46" t="s">
        <v>1</v>
      </c>
      <c r="B34" s="47"/>
      <c r="C34" s="48"/>
      <c r="D34" s="48"/>
      <c r="E34" s="50">
        <f ca="1">SUM(E3:E33)</f>
        <v>0</v>
      </c>
      <c r="F34" s="49"/>
      <c r="G34" s="19"/>
      <c r="H34" s="19"/>
    </row>
    <row r="1048576" spans="5:5">
      <c r="E1048576" s="1">
        <f ca="1">SUM(E34)</f>
        <v>0</v>
      </c>
    </row>
  </sheetData>
  <sheetProtection sheet="1" objects="1" scenarios="1"/>
  <mergeCells count="1">
    <mergeCell ref="A1:B1"/>
  </mergeCells>
  <conditionalFormatting sqref="A33:F33">
    <cfRule type="expression" dxfId="2" priority="1">
      <formula>IF(RIGHT(CELL("nomfichier",C1),2)&lt;"08",MOD(RIGHT(CELL("nomfichier",C1),2),2)=0,MOD(RIGHT(CELL("nomfichier",C1),2),2)&lt;&gt;0)</formula>
    </cfRule>
  </conditionalFormatting>
  <dataValidations count="1">
    <dataValidation type="list" allowBlank="1" showErrorMessage="1" sqref="B3:B33">
      <formula1>Services</formula1>
    </dataValidation>
  </dataValidations>
  <printOptions horizontalCentered="1" verticalCentered="1"/>
  <pageMargins left="0.51181102362204722" right="0.51181102362204722" top="0.55118110236220474" bottom="0.74803149606299213" header="0.31496062992125984" footer="0.31496062992125984"/>
  <pageSetup paperSize="9" orientation="landscape" r:id="rId1"/>
  <headerFooter>
    <oddFooter>&amp;LEdité le &amp;D à &amp;T&amp;RClasseur : &amp;F</oddFooter>
  </headerFooter>
</worksheet>
</file>

<file path=xl/worksheets/sheet13.xml><?xml version="1.0" encoding="utf-8"?>
<worksheet xmlns="http://schemas.openxmlformats.org/spreadsheetml/2006/main" xmlns:r="http://schemas.openxmlformats.org/officeDocument/2006/relationships">
  <sheetPr>
    <tabColor rgb="FF92D050"/>
  </sheetPr>
  <dimension ref="A1:H1048576"/>
  <sheetViews>
    <sheetView workbookViewId="0">
      <selection activeCell="B3" sqref="B3"/>
    </sheetView>
  </sheetViews>
  <sheetFormatPr baseColWidth="10" defaultRowHeight="15"/>
  <cols>
    <col min="1" max="1" width="27.7109375" style="3" customWidth="1"/>
    <col min="2" max="2" width="11.42578125" style="4"/>
    <col min="3" max="4" width="15.7109375" style="33" customWidth="1"/>
    <col min="5" max="5" width="15.7109375" style="1" customWidth="1"/>
    <col min="6" max="6" width="15.7109375" customWidth="1"/>
    <col min="7" max="8" width="11.42578125" style="19"/>
  </cols>
  <sheetData>
    <row r="1" spans="1:8" ht="15.75" thickBot="1">
      <c r="A1" s="92" t="s">
        <v>37</v>
      </c>
      <c r="B1" s="93"/>
      <c r="C1" s="54">
        <f ca="1">DATE(PARAM!$B$3,RIGHT(CELL("nomfichier",C1),2),1)</f>
        <v>42705</v>
      </c>
    </row>
    <row r="2" spans="1:8" s="34" customFormat="1" ht="15.75" thickBot="1">
      <c r="A2" s="35" t="s">
        <v>0</v>
      </c>
      <c r="B2" s="38" t="s">
        <v>11</v>
      </c>
      <c r="C2" s="39" t="s">
        <v>31</v>
      </c>
      <c r="D2" s="39" t="s">
        <v>30</v>
      </c>
      <c r="E2" s="40" t="s">
        <v>32</v>
      </c>
      <c r="F2" s="41" t="s">
        <v>33</v>
      </c>
      <c r="G2" s="20"/>
      <c r="H2" s="20"/>
    </row>
    <row r="3" spans="1:8">
      <c r="A3" s="62">
        <f ca="1">DATE(PARAM!$B$3,RIGHT(CELL("nomfichier",C1),2),1)</f>
        <v>42705</v>
      </c>
      <c r="B3" s="68"/>
      <c r="C3" s="55">
        <f ca="1">IFERROR(VLOOKUP($B3,PARAM!$A$11:$G$65,CHOOSE(WEEKDAY($A3,2),2,2,4,2,2,6,6),FALSE),0)</f>
        <v>0</v>
      </c>
      <c r="D3" s="55">
        <f ca="1">IFERROR(VLOOKUP($B3,PARAM!$A$11:$G$65,CHOOSE(WEEKDAY($A3,2),3,3,5,3,3,7,7),FALSE),0)</f>
        <v>0</v>
      </c>
      <c r="E3" s="56">
        <f t="shared" ref="E3:E9" ca="1" si="0">SUM(D3-C3)</f>
        <v>0</v>
      </c>
      <c r="F3" s="65"/>
    </row>
    <row r="4" spans="1:8">
      <c r="A4" s="63">
        <f ca="1">A3+1</f>
        <v>42706</v>
      </c>
      <c r="B4" s="69"/>
      <c r="C4" s="58">
        <f ca="1">IFERROR(VLOOKUP($B4,PARAM!$A$11:$G$65,CHOOSE(WEEKDAY($A4,2),2,2,4,2,2,6,6),FALSE),0)</f>
        <v>0</v>
      </c>
      <c r="D4" s="58">
        <f ca="1">IFERROR(VLOOKUP($B4,PARAM!$A$11:$G$65,CHOOSE(WEEKDAY($A4,2),3,3,5,3,3,7,7),FALSE),0)</f>
        <v>0</v>
      </c>
      <c r="E4" s="59">
        <f t="shared" ca="1" si="0"/>
        <v>0</v>
      </c>
      <c r="F4" s="66"/>
    </row>
    <row r="5" spans="1:8">
      <c r="A5" s="63">
        <f t="shared" ref="A5:A33" ca="1" si="1">A4+1</f>
        <v>42707</v>
      </c>
      <c r="B5" s="69"/>
      <c r="C5" s="58">
        <f ca="1">IFERROR(VLOOKUP($B5,PARAM!$A$11:$G$65,CHOOSE(WEEKDAY($A5,2),2,2,4,2,2,6,6),FALSE),0)</f>
        <v>0</v>
      </c>
      <c r="D5" s="58">
        <f ca="1">IFERROR(VLOOKUP($B5,PARAM!$A$11:$G$65,CHOOSE(WEEKDAY($A5,2),3,3,5,3,3,7,7),FALSE),0)</f>
        <v>0</v>
      </c>
      <c r="E5" s="59">
        <f t="shared" ca="1" si="0"/>
        <v>0</v>
      </c>
      <c r="F5" s="66"/>
    </row>
    <row r="6" spans="1:8">
      <c r="A6" s="63">
        <f t="shared" ca="1" si="1"/>
        <v>42708</v>
      </c>
      <c r="B6" s="69"/>
      <c r="C6" s="58">
        <f ca="1">IFERROR(VLOOKUP($B6,PARAM!$A$11:$G$65,CHOOSE(WEEKDAY($A6,2),2,2,4,2,2,6,6),FALSE),0)</f>
        <v>0</v>
      </c>
      <c r="D6" s="58">
        <f ca="1">IFERROR(VLOOKUP($B6,PARAM!$A$11:$G$65,CHOOSE(WEEKDAY($A6,2),3,3,5,3,3,7,7),FALSE),0)</f>
        <v>0</v>
      </c>
      <c r="E6" s="59">
        <f t="shared" ca="1" si="0"/>
        <v>0</v>
      </c>
      <c r="F6" s="66"/>
    </row>
    <row r="7" spans="1:8">
      <c r="A7" s="63">
        <f t="shared" ca="1" si="1"/>
        <v>42709</v>
      </c>
      <c r="B7" s="69"/>
      <c r="C7" s="58">
        <f ca="1">IFERROR(VLOOKUP($B7,PARAM!$A$11:$G$65,CHOOSE(WEEKDAY($A7,2),2,2,4,2,2,6,6),FALSE),0)</f>
        <v>0</v>
      </c>
      <c r="D7" s="58">
        <f ca="1">IFERROR(VLOOKUP($B7,PARAM!$A$11:$G$65,CHOOSE(WEEKDAY($A7,2),3,3,5,3,3,7,7),FALSE),0)</f>
        <v>0</v>
      </c>
      <c r="E7" s="59">
        <f t="shared" ca="1" si="0"/>
        <v>0</v>
      </c>
      <c r="F7" s="66"/>
    </row>
    <row r="8" spans="1:8">
      <c r="A8" s="63">
        <f t="shared" ca="1" si="1"/>
        <v>42710</v>
      </c>
      <c r="B8" s="69"/>
      <c r="C8" s="58">
        <f ca="1">IFERROR(VLOOKUP($B8,PARAM!$A$11:$G$65,CHOOSE(WEEKDAY($A8,2),2,2,4,2,2,6,6),FALSE),0)</f>
        <v>0</v>
      </c>
      <c r="D8" s="58">
        <f ca="1">IFERROR(VLOOKUP($B8,PARAM!$A$11:$G$65,CHOOSE(WEEKDAY($A8,2),3,3,5,3,3,7,7),FALSE),0)</f>
        <v>0</v>
      </c>
      <c r="E8" s="59">
        <f t="shared" ca="1" si="0"/>
        <v>0</v>
      </c>
      <c r="F8" s="66"/>
    </row>
    <row r="9" spans="1:8">
      <c r="A9" s="63">
        <f t="shared" ca="1" si="1"/>
        <v>42711</v>
      </c>
      <c r="B9" s="69"/>
      <c r="C9" s="58">
        <f ca="1">IFERROR(VLOOKUP($B9,PARAM!$A$11:$G$65,CHOOSE(WEEKDAY($A9,2),2,2,4,2,2,6,6),FALSE),0)</f>
        <v>0</v>
      </c>
      <c r="D9" s="58">
        <f ca="1">IFERROR(VLOOKUP($B9,PARAM!$A$11:$G$65,CHOOSE(WEEKDAY($A9,2),3,3,5,3,3,7,7),FALSE),0)</f>
        <v>0</v>
      </c>
      <c r="E9" s="59">
        <f t="shared" ca="1" si="0"/>
        <v>0</v>
      </c>
      <c r="F9" s="66"/>
    </row>
    <row r="10" spans="1:8">
      <c r="A10" s="63">
        <f t="shared" ca="1" si="1"/>
        <v>42712</v>
      </c>
      <c r="B10" s="69"/>
      <c r="C10" s="58">
        <f ca="1">IFERROR(VLOOKUP($B10,PARAM!$A$11:$G$65,CHOOSE(WEEKDAY($A10,2),2,2,4,2,2,6,6),FALSE),0)</f>
        <v>0</v>
      </c>
      <c r="D10" s="58">
        <f ca="1">IFERROR(VLOOKUP($B10,PARAM!$A$11:$G$65,CHOOSE(WEEKDAY($A10,2),3,3,5,3,3,7,7),FALSE),0)</f>
        <v>0</v>
      </c>
      <c r="E10" s="59">
        <f ca="1">SUM(D10-C10)</f>
        <v>0</v>
      </c>
      <c r="F10" s="66"/>
    </row>
    <row r="11" spans="1:8">
      <c r="A11" s="63">
        <f t="shared" ca="1" si="1"/>
        <v>42713</v>
      </c>
      <c r="B11" s="69"/>
      <c r="C11" s="58">
        <f ca="1">IFERROR(VLOOKUP($B11,PARAM!$A$11:$G$65,CHOOSE(WEEKDAY($A11,2),2,2,4,2,2,6,6),FALSE),0)</f>
        <v>0</v>
      </c>
      <c r="D11" s="58">
        <f ca="1">IFERROR(VLOOKUP($B11,PARAM!$A$11:$G$65,CHOOSE(WEEKDAY($A11,2),3,3,5,3,3,7,7),FALSE),0)</f>
        <v>0</v>
      </c>
      <c r="E11" s="59">
        <f t="shared" ref="E11:E33" ca="1" si="2">SUM(D11-C11)</f>
        <v>0</v>
      </c>
      <c r="F11" s="66"/>
    </row>
    <row r="12" spans="1:8">
      <c r="A12" s="63">
        <f t="shared" ca="1" si="1"/>
        <v>42714</v>
      </c>
      <c r="B12" s="69"/>
      <c r="C12" s="58">
        <f ca="1">IFERROR(VLOOKUP($B12,PARAM!$A$11:$G$65,CHOOSE(WEEKDAY($A12,2),2,2,4,2,2,6,6),FALSE),0)</f>
        <v>0</v>
      </c>
      <c r="D12" s="58">
        <f ca="1">IFERROR(VLOOKUP($B12,PARAM!$A$11:$G$65,CHOOSE(WEEKDAY($A12,2),3,3,5,3,3,7,7),FALSE),0)</f>
        <v>0</v>
      </c>
      <c r="E12" s="59">
        <f t="shared" ca="1" si="2"/>
        <v>0</v>
      </c>
      <c r="F12" s="66"/>
    </row>
    <row r="13" spans="1:8">
      <c r="A13" s="63">
        <f t="shared" ca="1" si="1"/>
        <v>42715</v>
      </c>
      <c r="B13" s="69"/>
      <c r="C13" s="58">
        <f ca="1">IFERROR(VLOOKUP($B13,PARAM!$A$11:$G$65,CHOOSE(WEEKDAY($A13,2),2,2,4,2,2,6,6),FALSE),0)</f>
        <v>0</v>
      </c>
      <c r="D13" s="58">
        <f ca="1">IFERROR(VLOOKUP($B13,PARAM!$A$11:$G$65,CHOOSE(WEEKDAY($A13,2),3,3,5,3,3,7,7),FALSE),0)</f>
        <v>0</v>
      </c>
      <c r="E13" s="59">
        <f t="shared" ca="1" si="2"/>
        <v>0</v>
      </c>
      <c r="F13" s="66"/>
    </row>
    <row r="14" spans="1:8">
      <c r="A14" s="63">
        <f t="shared" ca="1" si="1"/>
        <v>42716</v>
      </c>
      <c r="B14" s="69"/>
      <c r="C14" s="58">
        <f ca="1">IFERROR(VLOOKUP($B14,PARAM!$A$11:$G$65,CHOOSE(WEEKDAY($A14,2),2,2,4,2,2,6,6),FALSE),0)</f>
        <v>0</v>
      </c>
      <c r="D14" s="58">
        <f ca="1">IFERROR(VLOOKUP($B14,PARAM!$A$11:$G$65,CHOOSE(WEEKDAY($A14,2),3,3,5,3,3,7,7),FALSE),0)</f>
        <v>0</v>
      </c>
      <c r="E14" s="59">
        <f t="shared" ca="1" si="2"/>
        <v>0</v>
      </c>
      <c r="F14" s="66"/>
    </row>
    <row r="15" spans="1:8">
      <c r="A15" s="63">
        <f t="shared" ca="1" si="1"/>
        <v>42717</v>
      </c>
      <c r="B15" s="69"/>
      <c r="C15" s="58">
        <f ca="1">IFERROR(VLOOKUP($B15,PARAM!$A$11:$G$65,CHOOSE(WEEKDAY($A15,2),2,2,4,2,2,6,6),FALSE),0)</f>
        <v>0</v>
      </c>
      <c r="D15" s="58">
        <f ca="1">IFERROR(VLOOKUP($B15,PARAM!$A$11:$G$65,CHOOSE(WEEKDAY($A15,2),3,3,5,3,3,7,7),FALSE),0)</f>
        <v>0</v>
      </c>
      <c r="E15" s="59">
        <f t="shared" ca="1" si="2"/>
        <v>0</v>
      </c>
      <c r="F15" s="66"/>
    </row>
    <row r="16" spans="1:8">
      <c r="A16" s="63">
        <f t="shared" ca="1" si="1"/>
        <v>42718</v>
      </c>
      <c r="B16" s="69"/>
      <c r="C16" s="58">
        <f ca="1">IFERROR(VLOOKUP($B16,PARAM!$A$11:$G$65,CHOOSE(WEEKDAY($A16,2),2,2,4,2,2,6,6),FALSE),0)</f>
        <v>0</v>
      </c>
      <c r="D16" s="58">
        <f ca="1">IFERROR(VLOOKUP($B16,PARAM!$A$11:$G$65,CHOOSE(WEEKDAY($A16,2),3,3,5,3,3,7,7),FALSE),0)</f>
        <v>0</v>
      </c>
      <c r="E16" s="59">
        <f t="shared" ca="1" si="2"/>
        <v>0</v>
      </c>
      <c r="F16" s="66"/>
    </row>
    <row r="17" spans="1:6">
      <c r="A17" s="63">
        <f t="shared" ca="1" si="1"/>
        <v>42719</v>
      </c>
      <c r="B17" s="69"/>
      <c r="C17" s="58">
        <f ca="1">IFERROR(VLOOKUP($B17,PARAM!$A$11:$G$65,CHOOSE(WEEKDAY($A17,2),2,2,4,2,2,6,6),FALSE),0)</f>
        <v>0</v>
      </c>
      <c r="D17" s="58">
        <f ca="1">IFERROR(VLOOKUP($B17,PARAM!$A$11:$G$65,CHOOSE(WEEKDAY($A17,2),3,3,5,3,3,7,7),FALSE),0)</f>
        <v>0</v>
      </c>
      <c r="E17" s="59">
        <f t="shared" ca="1" si="2"/>
        <v>0</v>
      </c>
      <c r="F17" s="66"/>
    </row>
    <row r="18" spans="1:6">
      <c r="A18" s="63">
        <f t="shared" ca="1" si="1"/>
        <v>42720</v>
      </c>
      <c r="B18" s="69"/>
      <c r="C18" s="58">
        <f ca="1">IFERROR(VLOOKUP($B18,PARAM!$A$11:$G$65,CHOOSE(WEEKDAY($A18,2),2,2,4,2,2,6,6),FALSE),0)</f>
        <v>0</v>
      </c>
      <c r="D18" s="58">
        <f ca="1">IFERROR(VLOOKUP($B18,PARAM!$A$11:$G$65,CHOOSE(WEEKDAY($A18,2),3,3,5,3,3,7,7),FALSE),0)</f>
        <v>0</v>
      </c>
      <c r="E18" s="59">
        <f t="shared" ca="1" si="2"/>
        <v>0</v>
      </c>
      <c r="F18" s="66"/>
    </row>
    <row r="19" spans="1:6">
      <c r="A19" s="63">
        <f t="shared" ca="1" si="1"/>
        <v>42721</v>
      </c>
      <c r="B19" s="69"/>
      <c r="C19" s="58">
        <f ca="1">IFERROR(VLOOKUP($B19,PARAM!$A$11:$G$65,CHOOSE(WEEKDAY($A19,2),2,2,4,2,2,6,6),FALSE),0)</f>
        <v>0</v>
      </c>
      <c r="D19" s="58">
        <f ca="1">IFERROR(VLOOKUP($B19,PARAM!$A$11:$G$65,CHOOSE(WEEKDAY($A19,2),3,3,5,3,3,7,7),FALSE),0)</f>
        <v>0</v>
      </c>
      <c r="E19" s="59">
        <f t="shared" ca="1" si="2"/>
        <v>0</v>
      </c>
      <c r="F19" s="66"/>
    </row>
    <row r="20" spans="1:6">
      <c r="A20" s="63">
        <f t="shared" ca="1" si="1"/>
        <v>42722</v>
      </c>
      <c r="B20" s="69"/>
      <c r="C20" s="58">
        <f ca="1">IFERROR(VLOOKUP($B20,PARAM!$A$11:$G$65,CHOOSE(WEEKDAY($A20,2),2,2,4,2,2,6,6),FALSE),0)</f>
        <v>0</v>
      </c>
      <c r="D20" s="58">
        <f ca="1">IFERROR(VLOOKUP($B20,PARAM!$A$11:$G$65,CHOOSE(WEEKDAY($A20,2),3,3,5,3,3,7,7),FALSE),0)</f>
        <v>0</v>
      </c>
      <c r="E20" s="59">
        <f t="shared" ca="1" si="2"/>
        <v>0</v>
      </c>
      <c r="F20" s="66"/>
    </row>
    <row r="21" spans="1:6">
      <c r="A21" s="63">
        <f t="shared" ca="1" si="1"/>
        <v>42723</v>
      </c>
      <c r="B21" s="69"/>
      <c r="C21" s="58">
        <f ca="1">IFERROR(VLOOKUP($B21,PARAM!$A$11:$G$65,CHOOSE(WEEKDAY($A21,2),2,2,4,2,2,6,6),FALSE),0)</f>
        <v>0</v>
      </c>
      <c r="D21" s="58">
        <f ca="1">IFERROR(VLOOKUP($B21,PARAM!$A$11:$G$65,CHOOSE(WEEKDAY($A21,2),3,3,5,3,3,7,7),FALSE),0)</f>
        <v>0</v>
      </c>
      <c r="E21" s="59">
        <f t="shared" ca="1" si="2"/>
        <v>0</v>
      </c>
      <c r="F21" s="66"/>
    </row>
    <row r="22" spans="1:6">
      <c r="A22" s="63">
        <f t="shared" ca="1" si="1"/>
        <v>42724</v>
      </c>
      <c r="B22" s="69"/>
      <c r="C22" s="58">
        <f ca="1">IFERROR(VLOOKUP($B22,PARAM!$A$11:$G$65,CHOOSE(WEEKDAY($A22,2),2,2,4,2,2,6,6),FALSE),0)</f>
        <v>0</v>
      </c>
      <c r="D22" s="58">
        <f ca="1">IFERROR(VLOOKUP($B22,PARAM!$A$11:$G$65,CHOOSE(WEEKDAY($A22,2),3,3,5,3,3,7,7),FALSE),0)</f>
        <v>0</v>
      </c>
      <c r="E22" s="59">
        <f t="shared" ca="1" si="2"/>
        <v>0</v>
      </c>
      <c r="F22" s="66"/>
    </row>
    <row r="23" spans="1:6">
      <c r="A23" s="63">
        <f t="shared" ca="1" si="1"/>
        <v>42725</v>
      </c>
      <c r="B23" s="69"/>
      <c r="C23" s="58">
        <f ca="1">IFERROR(VLOOKUP($B23,PARAM!$A$11:$G$65,CHOOSE(WEEKDAY($A23,2),2,2,4,2,2,6,6),FALSE),0)</f>
        <v>0</v>
      </c>
      <c r="D23" s="58">
        <f ca="1">IFERROR(VLOOKUP($B23,PARAM!$A$11:$G$65,CHOOSE(WEEKDAY($A23,2),3,3,5,3,3,7,7),FALSE),0)</f>
        <v>0</v>
      </c>
      <c r="E23" s="59">
        <f t="shared" ca="1" si="2"/>
        <v>0</v>
      </c>
      <c r="F23" s="66"/>
    </row>
    <row r="24" spans="1:6">
      <c r="A24" s="63">
        <f t="shared" ca="1" si="1"/>
        <v>42726</v>
      </c>
      <c r="B24" s="69"/>
      <c r="C24" s="58">
        <f ca="1">IFERROR(VLOOKUP($B24,PARAM!$A$11:$G$65,CHOOSE(WEEKDAY($A24,2),2,2,4,2,2,6,6),FALSE),0)</f>
        <v>0</v>
      </c>
      <c r="D24" s="58">
        <f ca="1">IFERROR(VLOOKUP($B24,PARAM!$A$11:$G$65,CHOOSE(WEEKDAY($A24,2),3,3,5,3,3,7,7),FALSE),0)</f>
        <v>0</v>
      </c>
      <c r="E24" s="59">
        <f t="shared" ca="1" si="2"/>
        <v>0</v>
      </c>
      <c r="F24" s="66"/>
    </row>
    <row r="25" spans="1:6">
      <c r="A25" s="63">
        <f t="shared" ca="1" si="1"/>
        <v>42727</v>
      </c>
      <c r="B25" s="69"/>
      <c r="C25" s="58">
        <f ca="1">IFERROR(VLOOKUP($B25,PARAM!$A$11:$G$65,CHOOSE(WEEKDAY($A25,2),2,2,4,2,2,6,6),FALSE),0)</f>
        <v>0</v>
      </c>
      <c r="D25" s="58">
        <f ca="1">IFERROR(VLOOKUP($B25,PARAM!$A$11:$G$65,CHOOSE(WEEKDAY($A25,2),3,3,5,3,3,7,7),FALSE),0)</f>
        <v>0</v>
      </c>
      <c r="E25" s="59">
        <f t="shared" ca="1" si="2"/>
        <v>0</v>
      </c>
      <c r="F25" s="66"/>
    </row>
    <row r="26" spans="1:6">
      <c r="A26" s="63">
        <f t="shared" ca="1" si="1"/>
        <v>42728</v>
      </c>
      <c r="B26" s="69"/>
      <c r="C26" s="58">
        <f ca="1">IFERROR(VLOOKUP($B26,PARAM!$A$11:$G$65,CHOOSE(WEEKDAY($A26,2),2,2,4,2,2,6,6),FALSE),0)</f>
        <v>0</v>
      </c>
      <c r="D26" s="58">
        <f ca="1">IFERROR(VLOOKUP($B26,PARAM!$A$11:$G$65,CHOOSE(WEEKDAY($A26,2),3,3,5,3,3,7,7),FALSE),0)</f>
        <v>0</v>
      </c>
      <c r="E26" s="59">
        <f t="shared" ca="1" si="2"/>
        <v>0</v>
      </c>
      <c r="F26" s="66"/>
    </row>
    <row r="27" spans="1:6">
      <c r="A27" s="63">
        <f t="shared" ca="1" si="1"/>
        <v>42729</v>
      </c>
      <c r="B27" s="69"/>
      <c r="C27" s="58">
        <f ca="1">IFERROR(VLOOKUP($B27,PARAM!$A$11:$G$65,CHOOSE(WEEKDAY($A27,2),2,2,4,2,2,6,6),FALSE),0)</f>
        <v>0</v>
      </c>
      <c r="D27" s="58">
        <f ca="1">IFERROR(VLOOKUP($B27,PARAM!$A$11:$G$65,CHOOSE(WEEKDAY($A27,2),3,3,5,3,3,7,7),FALSE),0)</f>
        <v>0</v>
      </c>
      <c r="E27" s="59">
        <f t="shared" ca="1" si="2"/>
        <v>0</v>
      </c>
      <c r="F27" s="66"/>
    </row>
    <row r="28" spans="1:6">
      <c r="A28" s="63">
        <f t="shared" ca="1" si="1"/>
        <v>42730</v>
      </c>
      <c r="B28" s="69"/>
      <c r="C28" s="58">
        <f ca="1">IFERROR(VLOOKUP($B28,PARAM!$A$11:$G$65,CHOOSE(WEEKDAY($A28,2),2,2,4,2,2,6,6),FALSE),0)</f>
        <v>0</v>
      </c>
      <c r="D28" s="58">
        <f ca="1">IFERROR(VLOOKUP($B28,PARAM!$A$11:$G$65,CHOOSE(WEEKDAY($A28,2),3,3,5,3,3,7,7),FALSE),0)</f>
        <v>0</v>
      </c>
      <c r="E28" s="59">
        <f t="shared" ca="1" si="2"/>
        <v>0</v>
      </c>
      <c r="F28" s="66"/>
    </row>
    <row r="29" spans="1:6">
      <c r="A29" s="63">
        <f t="shared" ca="1" si="1"/>
        <v>42731</v>
      </c>
      <c r="B29" s="69"/>
      <c r="C29" s="58">
        <f ca="1">IFERROR(VLOOKUP($B29,PARAM!$A$11:$G$65,CHOOSE(WEEKDAY($A29,2),2,2,4,2,2,6,6),FALSE),0)</f>
        <v>0</v>
      </c>
      <c r="D29" s="58">
        <f ca="1">IFERROR(VLOOKUP($B29,PARAM!$A$11:$G$65,CHOOSE(WEEKDAY($A29,2),3,3,5,3,3,7,7),FALSE),0)</f>
        <v>0</v>
      </c>
      <c r="E29" s="59">
        <f t="shared" ca="1" si="2"/>
        <v>0</v>
      </c>
      <c r="F29" s="66"/>
    </row>
    <row r="30" spans="1:6">
      <c r="A30" s="63">
        <f t="shared" ca="1" si="1"/>
        <v>42732</v>
      </c>
      <c r="B30" s="69"/>
      <c r="C30" s="58">
        <f ca="1">IFERROR(VLOOKUP($B30,PARAM!$A$11:$G$65,CHOOSE(WEEKDAY($A30,2),2,2,4,2,2,6,6),FALSE),0)</f>
        <v>0</v>
      </c>
      <c r="D30" s="58">
        <f ca="1">IFERROR(VLOOKUP($B30,PARAM!$A$11:$G$65,CHOOSE(WEEKDAY($A30,2),3,3,5,3,3,7,7),FALSE),0)</f>
        <v>0</v>
      </c>
      <c r="E30" s="59">
        <f t="shared" ca="1" si="2"/>
        <v>0</v>
      </c>
      <c r="F30" s="66"/>
    </row>
    <row r="31" spans="1:6">
      <c r="A31" s="63">
        <f t="shared" ca="1" si="1"/>
        <v>42733</v>
      </c>
      <c r="B31" s="69"/>
      <c r="C31" s="58">
        <f ca="1">IFERROR(VLOOKUP($B31,PARAM!$A$11:$G$65,CHOOSE(WEEKDAY($A31,2),2,2,4,2,2,6,6),FALSE),0)</f>
        <v>0</v>
      </c>
      <c r="D31" s="58">
        <f ca="1">IFERROR(VLOOKUP($B31,PARAM!$A$11:$G$65,CHOOSE(WEEKDAY($A31,2),3,3,5,3,3,7,7),FALSE),0)</f>
        <v>0</v>
      </c>
      <c r="E31" s="59">
        <f t="shared" ca="1" si="2"/>
        <v>0</v>
      </c>
      <c r="F31" s="66"/>
    </row>
    <row r="32" spans="1:6">
      <c r="A32" s="63">
        <f t="shared" ca="1" si="1"/>
        <v>42734</v>
      </c>
      <c r="B32" s="69"/>
      <c r="C32" s="58">
        <f ca="1">IFERROR(VLOOKUP($B32,PARAM!$A$11:$G$65,CHOOSE(WEEKDAY($A32,2),2,2,4,2,2,6,6),FALSE),0)</f>
        <v>0</v>
      </c>
      <c r="D32" s="58">
        <f ca="1">IFERROR(VLOOKUP($B32,PARAM!$A$11:$G$65,CHOOSE(WEEKDAY($A32,2),3,3,5,3,3,7,7),FALSE),0)</f>
        <v>0</v>
      </c>
      <c r="E32" s="59">
        <f t="shared" ca="1" si="2"/>
        <v>0</v>
      </c>
      <c r="F32" s="66"/>
    </row>
    <row r="33" spans="1:8" ht="15.75" thickBot="1">
      <c r="A33" s="64">
        <f t="shared" ca="1" si="1"/>
        <v>42735</v>
      </c>
      <c r="B33" s="70"/>
      <c r="C33" s="43">
        <f ca="1">IFERROR(VLOOKUP($B33,PARAM!$A$11:$G$65,CHOOSE(WEEKDAY($A33,2),2,2,4,2,2,6,6),FALSE),0)</f>
        <v>0</v>
      </c>
      <c r="D33" s="43">
        <f ca="1">IFERROR(VLOOKUP($B33,PARAM!$A$11:$G$65,CHOOSE(WEEKDAY($A33,2),3,3,5,3,3,7,7),FALSE),0)</f>
        <v>0</v>
      </c>
      <c r="E33" s="52">
        <f t="shared" ca="1" si="2"/>
        <v>0</v>
      </c>
      <c r="F33" s="67"/>
    </row>
    <row r="34" spans="1:8" s="2" customFormat="1" ht="15.75" thickBot="1">
      <c r="A34" s="46" t="s">
        <v>1</v>
      </c>
      <c r="B34" s="47"/>
      <c r="C34" s="48"/>
      <c r="D34" s="48"/>
      <c r="E34" s="50">
        <f ca="1">SUM(E3:E33)</f>
        <v>0</v>
      </c>
      <c r="F34" s="49"/>
      <c r="G34" s="19"/>
      <c r="H34" s="19"/>
    </row>
    <row r="1048576" spans="5:5">
      <c r="E1048576" s="1">
        <f ca="1">SUM(E34)</f>
        <v>0</v>
      </c>
    </row>
  </sheetData>
  <sheetProtection sheet="1" objects="1" scenarios="1"/>
  <mergeCells count="1">
    <mergeCell ref="A1:B1"/>
  </mergeCells>
  <conditionalFormatting sqref="A33:F33">
    <cfRule type="expression" dxfId="1" priority="1">
      <formula>IF(RIGHT(CELL("nomfichier",C1),2)&lt;"08",MOD(RIGHT(CELL("nomfichier",C1),2),2)=0,MOD(RIGHT(CELL("nomfichier",C1),2),2)&lt;&gt;0)</formula>
    </cfRule>
  </conditionalFormatting>
  <dataValidations count="1">
    <dataValidation type="list" allowBlank="1" showErrorMessage="1" sqref="B3:B33">
      <formula1>Services</formula1>
    </dataValidation>
  </dataValidations>
  <printOptions horizontalCentered="1" verticalCentered="1"/>
  <pageMargins left="0.51181102362204722" right="0.51181102362204722" top="0.35433070866141736" bottom="0.74803149606299213" header="0.31496062992125984" footer="0.31496062992125984"/>
  <pageSetup paperSize="9" orientation="landscape" r:id="rId1"/>
  <headerFooter>
    <oddFooter>&amp;LEdité le &amp;D à &amp;T&amp;RClasseur : &amp;F</oddFooter>
  </headerFooter>
</worksheet>
</file>

<file path=xl/worksheets/sheet14.xml><?xml version="1.0" encoding="utf-8"?>
<worksheet xmlns="http://schemas.openxmlformats.org/spreadsheetml/2006/main" xmlns:r="http://schemas.openxmlformats.org/officeDocument/2006/relationships">
  <sheetPr>
    <tabColor rgb="FFC00000"/>
  </sheetPr>
  <dimension ref="A1:E1048576"/>
  <sheetViews>
    <sheetView workbookViewId="0">
      <selection activeCell="B29" sqref="B29"/>
    </sheetView>
  </sheetViews>
  <sheetFormatPr baseColWidth="10" defaultRowHeight="15"/>
  <cols>
    <col min="1" max="1" width="21.5703125" style="6" bestFit="1" customWidth="1"/>
    <col min="2" max="2" width="10.7109375" style="78" customWidth="1"/>
    <col min="3" max="3" width="11.42578125" style="79"/>
    <col min="4" max="4" width="11.42578125" style="80"/>
    <col min="5" max="5" width="13" style="5" bestFit="1" customWidth="1"/>
  </cols>
  <sheetData>
    <row r="1" spans="1:5">
      <c r="A1" s="6" t="s">
        <v>0</v>
      </c>
      <c r="B1" s="8" t="s">
        <v>38</v>
      </c>
      <c r="C1" s="9"/>
      <c r="D1" s="10"/>
      <c r="E1" s="11"/>
    </row>
    <row r="2" spans="1:5">
      <c r="A2" s="6">
        <v>42430</v>
      </c>
      <c r="B2" s="8"/>
      <c r="C2" s="9">
        <v>0</v>
      </c>
      <c r="D2" s="10">
        <v>0</v>
      </c>
      <c r="E2" s="11">
        <f t="shared" ref="E2:E32" si="0">SUM(D2-C2)</f>
        <v>0</v>
      </c>
    </row>
    <row r="3" spans="1:5">
      <c r="A3" s="6">
        <v>42431</v>
      </c>
      <c r="B3" s="8"/>
      <c r="C3" s="9">
        <v>0</v>
      </c>
      <c r="D3" s="10">
        <v>0</v>
      </c>
      <c r="E3" s="11">
        <f t="shared" si="0"/>
        <v>0</v>
      </c>
    </row>
    <row r="4" spans="1:5">
      <c r="A4" s="6">
        <v>42432</v>
      </c>
      <c r="B4" s="8"/>
      <c r="C4" s="9">
        <v>0</v>
      </c>
      <c r="D4" s="10">
        <v>0</v>
      </c>
      <c r="E4" s="11">
        <f t="shared" si="0"/>
        <v>0</v>
      </c>
    </row>
    <row r="5" spans="1:5">
      <c r="A5" s="6">
        <v>42433</v>
      </c>
      <c r="B5" s="8"/>
      <c r="C5" s="9">
        <v>0</v>
      </c>
      <c r="D5" s="10">
        <v>0</v>
      </c>
      <c r="E5" s="11">
        <f t="shared" si="0"/>
        <v>0</v>
      </c>
    </row>
    <row r="6" spans="1:5">
      <c r="A6" s="6">
        <v>42434</v>
      </c>
      <c r="B6" s="8"/>
      <c r="C6" s="9">
        <v>0</v>
      </c>
      <c r="D6" s="10">
        <v>0</v>
      </c>
      <c r="E6" s="11">
        <f t="shared" si="0"/>
        <v>0</v>
      </c>
    </row>
    <row r="7" spans="1:5">
      <c r="A7" s="6">
        <v>42435</v>
      </c>
      <c r="B7" s="8"/>
      <c r="C7" s="9">
        <v>0</v>
      </c>
      <c r="D7" s="10">
        <v>0</v>
      </c>
      <c r="E7" s="11">
        <f t="shared" si="0"/>
        <v>0</v>
      </c>
    </row>
    <row r="8" spans="1:5">
      <c r="A8" s="6">
        <v>42436</v>
      </c>
      <c r="B8" s="8"/>
      <c r="C8" s="9">
        <v>0</v>
      </c>
      <c r="D8" s="10">
        <v>0</v>
      </c>
      <c r="E8" s="11">
        <f t="shared" si="0"/>
        <v>0</v>
      </c>
    </row>
    <row r="9" spans="1:5">
      <c r="A9" s="6">
        <v>42437</v>
      </c>
      <c r="B9" s="8"/>
      <c r="C9" s="9">
        <v>0</v>
      </c>
      <c r="D9" s="10">
        <v>0</v>
      </c>
      <c r="E9" s="11">
        <f t="shared" si="0"/>
        <v>0</v>
      </c>
    </row>
    <row r="10" spans="1:5">
      <c r="A10" s="6">
        <v>42438</v>
      </c>
      <c r="B10" s="8"/>
      <c r="C10" s="9">
        <v>0</v>
      </c>
      <c r="D10" s="10">
        <v>0</v>
      </c>
      <c r="E10" s="11">
        <f t="shared" si="0"/>
        <v>0</v>
      </c>
    </row>
    <row r="11" spans="1:5">
      <c r="A11" s="6">
        <v>42439</v>
      </c>
      <c r="B11" s="8"/>
      <c r="C11" s="9">
        <v>0</v>
      </c>
      <c r="D11" s="10">
        <v>0</v>
      </c>
      <c r="E11" s="11">
        <f t="shared" si="0"/>
        <v>0</v>
      </c>
    </row>
    <row r="12" spans="1:5">
      <c r="A12" s="6">
        <v>42440</v>
      </c>
      <c r="B12" s="8"/>
      <c r="C12" s="9">
        <v>0</v>
      </c>
      <c r="D12" s="10">
        <v>0</v>
      </c>
      <c r="E12" s="11">
        <f t="shared" si="0"/>
        <v>0</v>
      </c>
    </row>
    <row r="13" spans="1:5">
      <c r="A13" s="6">
        <v>42441</v>
      </c>
      <c r="B13" s="8"/>
      <c r="C13" s="9">
        <v>0</v>
      </c>
      <c r="D13" s="10">
        <v>0</v>
      </c>
      <c r="E13" s="11">
        <f t="shared" si="0"/>
        <v>0</v>
      </c>
    </row>
    <row r="14" spans="1:5">
      <c r="A14" s="6">
        <v>42442</v>
      </c>
      <c r="B14" s="8"/>
      <c r="C14" s="9">
        <v>0</v>
      </c>
      <c r="D14" s="10">
        <v>0</v>
      </c>
      <c r="E14" s="11">
        <f t="shared" si="0"/>
        <v>0</v>
      </c>
    </row>
    <row r="15" spans="1:5">
      <c r="A15" s="6">
        <v>42443</v>
      </c>
      <c r="B15" s="8"/>
      <c r="C15" s="9">
        <v>0</v>
      </c>
      <c r="D15" s="10">
        <v>0</v>
      </c>
      <c r="E15" s="11">
        <f t="shared" si="0"/>
        <v>0</v>
      </c>
    </row>
    <row r="16" spans="1:5">
      <c r="A16" s="6">
        <v>42444</v>
      </c>
      <c r="B16" s="8"/>
      <c r="C16" s="9">
        <v>0</v>
      </c>
      <c r="D16" s="10">
        <v>0</v>
      </c>
      <c r="E16" s="11">
        <f t="shared" si="0"/>
        <v>0</v>
      </c>
    </row>
    <row r="17" spans="1:5">
      <c r="A17" s="6">
        <v>42445</v>
      </c>
      <c r="B17" s="8"/>
      <c r="C17" s="9">
        <v>0</v>
      </c>
      <c r="D17" s="10">
        <v>0</v>
      </c>
      <c r="E17" s="11">
        <f t="shared" si="0"/>
        <v>0</v>
      </c>
    </row>
    <row r="18" spans="1:5">
      <c r="A18" s="6">
        <v>42446</v>
      </c>
      <c r="B18" s="8"/>
      <c r="C18" s="9">
        <v>0</v>
      </c>
      <c r="D18" s="10">
        <v>0</v>
      </c>
      <c r="E18" s="11">
        <f t="shared" si="0"/>
        <v>0</v>
      </c>
    </row>
    <row r="19" spans="1:5">
      <c r="A19" s="6">
        <v>42447</v>
      </c>
      <c r="B19" s="8"/>
      <c r="C19" s="9">
        <v>0</v>
      </c>
      <c r="D19" s="10">
        <v>0</v>
      </c>
      <c r="E19" s="11">
        <f t="shared" si="0"/>
        <v>0</v>
      </c>
    </row>
    <row r="20" spans="1:5">
      <c r="A20" s="6">
        <v>42448</v>
      </c>
      <c r="B20" s="8"/>
      <c r="C20" s="9">
        <v>0</v>
      </c>
      <c r="D20" s="10">
        <v>0</v>
      </c>
      <c r="E20" s="11">
        <f t="shared" si="0"/>
        <v>0</v>
      </c>
    </row>
    <row r="21" spans="1:5">
      <c r="A21" s="6">
        <v>42449</v>
      </c>
      <c r="B21" s="8"/>
      <c r="C21" s="9">
        <v>0</v>
      </c>
      <c r="D21" s="10">
        <v>0</v>
      </c>
      <c r="E21" s="11">
        <f t="shared" si="0"/>
        <v>0</v>
      </c>
    </row>
    <row r="22" spans="1:5">
      <c r="A22" s="6">
        <v>42450</v>
      </c>
      <c r="B22" s="8"/>
      <c r="C22" s="9">
        <v>0</v>
      </c>
      <c r="D22" s="10">
        <v>0</v>
      </c>
      <c r="E22" s="11">
        <f t="shared" si="0"/>
        <v>0</v>
      </c>
    </row>
    <row r="23" spans="1:5">
      <c r="A23" s="6">
        <v>42451</v>
      </c>
      <c r="B23" s="8"/>
      <c r="C23" s="9">
        <v>0</v>
      </c>
      <c r="D23" s="10">
        <v>0</v>
      </c>
      <c r="E23" s="11">
        <f t="shared" si="0"/>
        <v>0</v>
      </c>
    </row>
    <row r="24" spans="1:5">
      <c r="A24" s="6">
        <v>42452</v>
      </c>
      <c r="B24" s="8"/>
      <c r="C24" s="9">
        <v>0</v>
      </c>
      <c r="D24" s="10">
        <v>0</v>
      </c>
      <c r="E24" s="11">
        <f t="shared" si="0"/>
        <v>0</v>
      </c>
    </row>
    <row r="25" spans="1:5">
      <c r="A25" s="6">
        <v>42453</v>
      </c>
      <c r="B25" s="8" t="s">
        <v>2</v>
      </c>
      <c r="C25" s="9">
        <v>0.33333333333333331</v>
      </c>
      <c r="D25" s="10">
        <v>0.66666666666666663</v>
      </c>
      <c r="E25" s="11">
        <f t="shared" si="0"/>
        <v>0.33333333333333331</v>
      </c>
    </row>
    <row r="26" spans="1:5">
      <c r="A26" s="6">
        <v>42454</v>
      </c>
      <c r="B26" s="8">
        <v>2562</v>
      </c>
      <c r="C26" s="9">
        <v>0.27152777777777776</v>
      </c>
      <c r="D26" s="10">
        <v>0.57222222222222219</v>
      </c>
      <c r="E26" s="11">
        <f t="shared" si="0"/>
        <v>0.30069444444444443</v>
      </c>
    </row>
    <row r="27" spans="1:5">
      <c r="A27" s="6">
        <v>42455</v>
      </c>
      <c r="B27" s="8" t="s">
        <v>5</v>
      </c>
      <c r="C27" s="9">
        <v>0</v>
      </c>
      <c r="D27" s="10">
        <v>0</v>
      </c>
      <c r="E27" s="11">
        <f t="shared" si="0"/>
        <v>0</v>
      </c>
    </row>
    <row r="28" spans="1:5">
      <c r="A28" s="6">
        <v>42456</v>
      </c>
      <c r="B28" s="8" t="s">
        <v>6</v>
      </c>
      <c r="C28" s="9">
        <v>0</v>
      </c>
      <c r="D28" s="10">
        <v>0</v>
      </c>
      <c r="E28" s="11">
        <f t="shared" si="0"/>
        <v>0</v>
      </c>
    </row>
    <row r="29" spans="1:5">
      <c r="A29" s="6">
        <v>42457</v>
      </c>
      <c r="B29" s="8" t="s">
        <v>7</v>
      </c>
      <c r="C29" s="9">
        <v>0</v>
      </c>
      <c r="D29" s="10">
        <v>0</v>
      </c>
      <c r="E29" s="11">
        <f t="shared" si="0"/>
        <v>0</v>
      </c>
    </row>
    <row r="30" spans="1:5">
      <c r="A30" s="6">
        <v>42458</v>
      </c>
      <c r="B30" s="8">
        <v>2563</v>
      </c>
      <c r="C30" s="9">
        <v>0.17013888888888887</v>
      </c>
      <c r="D30" s="10">
        <v>0.52083333333333337</v>
      </c>
      <c r="E30" s="11">
        <f t="shared" si="0"/>
        <v>0.35069444444444453</v>
      </c>
    </row>
    <row r="31" spans="1:5">
      <c r="A31" s="6">
        <v>42459</v>
      </c>
      <c r="B31" s="8">
        <v>2560</v>
      </c>
      <c r="C31" s="9">
        <v>0.19097222222222221</v>
      </c>
      <c r="D31" s="10">
        <v>0.51527777777777783</v>
      </c>
      <c r="E31" s="11">
        <f t="shared" si="0"/>
        <v>0.32430555555555562</v>
      </c>
    </row>
    <row r="32" spans="1:5">
      <c r="A32" s="6">
        <v>42460</v>
      </c>
      <c r="B32" s="8">
        <v>2561</v>
      </c>
      <c r="C32" s="9">
        <v>0.18680555555555556</v>
      </c>
      <c r="D32" s="10">
        <v>0.55694444444444446</v>
      </c>
      <c r="E32" s="11">
        <f t="shared" si="0"/>
        <v>0.37013888888888891</v>
      </c>
    </row>
    <row r="33" spans="1:5">
      <c r="B33" s="76"/>
      <c r="C33" s="77"/>
      <c r="D33" s="77"/>
    </row>
    <row r="34" spans="1:5" s="2" customFormat="1">
      <c r="A34" s="7" t="s">
        <v>1</v>
      </c>
      <c r="B34" s="76"/>
      <c r="C34" s="77"/>
      <c r="D34" s="77"/>
      <c r="E34" s="12">
        <f>SUM(E2:E33)</f>
        <v>1.6791666666666667</v>
      </c>
    </row>
    <row r="35" spans="1:5">
      <c r="B35" s="76"/>
      <c r="C35" s="77"/>
      <c r="D35" s="77"/>
    </row>
    <row r="36" spans="1:5">
      <c r="B36" s="76"/>
      <c r="C36" s="77"/>
      <c r="D36" s="77"/>
    </row>
    <row r="37" spans="1:5">
      <c r="B37" s="76"/>
      <c r="C37" s="77"/>
      <c r="D37" s="77"/>
    </row>
    <row r="38" spans="1:5">
      <c r="B38" s="76"/>
      <c r="C38" s="77"/>
      <c r="D38" s="77"/>
    </row>
    <row r="39" spans="1:5">
      <c r="B39" s="76"/>
      <c r="C39" s="77"/>
      <c r="D39" s="77"/>
    </row>
    <row r="40" spans="1:5">
      <c r="B40" s="76"/>
      <c r="C40" s="77"/>
      <c r="D40" s="77"/>
    </row>
    <row r="41" spans="1:5">
      <c r="B41" s="76"/>
      <c r="C41" s="77"/>
      <c r="D41" s="77"/>
    </row>
    <row r="42" spans="1:5">
      <c r="B42" s="76"/>
      <c r="C42" s="77"/>
      <c r="D42" s="77"/>
    </row>
    <row r="43" spans="1:5">
      <c r="B43" s="76"/>
      <c r="C43" s="77"/>
      <c r="D43" s="77"/>
    </row>
    <row r="44" spans="1:5">
      <c r="B44" s="76"/>
      <c r="C44" s="77"/>
      <c r="D44" s="77"/>
    </row>
    <row r="45" spans="1:5">
      <c r="B45" s="76"/>
      <c r="C45" s="77"/>
      <c r="D45" s="77"/>
    </row>
    <row r="46" spans="1:5">
      <c r="B46" s="76"/>
      <c r="C46" s="77"/>
      <c r="D46" s="77"/>
    </row>
    <row r="47" spans="1:5">
      <c r="B47" s="76"/>
      <c r="C47" s="77"/>
      <c r="D47" s="77"/>
    </row>
    <row r="48" spans="1:5">
      <c r="B48" s="76"/>
      <c r="C48" s="77"/>
      <c r="D48" s="77"/>
    </row>
    <row r="49" spans="2:4">
      <c r="B49" s="76"/>
      <c r="C49" s="77"/>
      <c r="D49" s="77"/>
    </row>
    <row r="50" spans="2:4">
      <c r="B50" s="76"/>
      <c r="C50" s="77"/>
      <c r="D50" s="77"/>
    </row>
    <row r="51" spans="2:4">
      <c r="B51" s="76"/>
      <c r="C51" s="77"/>
      <c r="D51" s="77"/>
    </row>
    <row r="52" spans="2:4">
      <c r="B52" s="76"/>
      <c r="C52" s="77"/>
      <c r="D52" s="77"/>
    </row>
    <row r="53" spans="2:4">
      <c r="B53" s="76"/>
      <c r="C53" s="77"/>
      <c r="D53" s="77"/>
    </row>
    <row r="54" spans="2:4">
      <c r="B54" s="76"/>
      <c r="C54" s="77"/>
      <c r="D54" s="77"/>
    </row>
    <row r="55" spans="2:4">
      <c r="B55" s="76"/>
      <c r="C55" s="77"/>
      <c r="D55" s="77"/>
    </row>
    <row r="56" spans="2:4">
      <c r="B56" s="76"/>
      <c r="C56" s="77"/>
      <c r="D56" s="77"/>
    </row>
    <row r="57" spans="2:4">
      <c r="B57" s="76"/>
      <c r="C57" s="77"/>
      <c r="D57" s="77"/>
    </row>
    <row r="58" spans="2:4">
      <c r="B58" s="76"/>
      <c r="C58" s="77"/>
      <c r="D58" s="77"/>
    </row>
    <row r="59" spans="2:4">
      <c r="B59" s="76"/>
      <c r="C59" s="77"/>
      <c r="D59" s="77"/>
    </row>
    <row r="60" spans="2:4">
      <c r="B60" s="76"/>
      <c r="C60" s="77"/>
      <c r="D60" s="77"/>
    </row>
    <row r="61" spans="2:4">
      <c r="B61" s="76"/>
      <c r="C61" s="77"/>
      <c r="D61" s="77"/>
    </row>
    <row r="62" spans="2:4">
      <c r="B62" s="76"/>
      <c r="C62" s="77"/>
      <c r="D62" s="77"/>
    </row>
    <row r="63" spans="2:4">
      <c r="B63" s="76"/>
      <c r="C63" s="77"/>
      <c r="D63" s="77"/>
    </row>
    <row r="64" spans="2:4">
      <c r="B64" s="76"/>
      <c r="C64" s="77"/>
      <c r="D64" s="77"/>
    </row>
    <row r="65" spans="2:4">
      <c r="B65" s="76"/>
      <c r="C65" s="77"/>
      <c r="D65" s="77"/>
    </row>
    <row r="66" spans="2:4">
      <c r="B66" s="76"/>
      <c r="C66" s="77"/>
      <c r="D66" s="77"/>
    </row>
    <row r="67" spans="2:4">
      <c r="B67" s="76"/>
      <c r="C67" s="77"/>
      <c r="D67" s="77"/>
    </row>
    <row r="68" spans="2:4">
      <c r="B68" s="76"/>
      <c r="C68" s="77"/>
      <c r="D68" s="77"/>
    </row>
    <row r="69" spans="2:4">
      <c r="B69" s="76"/>
      <c r="C69" s="77"/>
      <c r="D69" s="77"/>
    </row>
    <row r="70" spans="2:4">
      <c r="B70" s="76"/>
      <c r="C70" s="77"/>
      <c r="D70" s="77"/>
    </row>
    <row r="71" spans="2:4">
      <c r="B71" s="76"/>
      <c r="C71" s="77"/>
      <c r="D71" s="77"/>
    </row>
    <row r="72" spans="2:4">
      <c r="B72" s="76"/>
      <c r="C72" s="77"/>
      <c r="D72" s="77"/>
    </row>
    <row r="73" spans="2:4">
      <c r="B73" s="76"/>
      <c r="C73" s="77"/>
      <c r="D73" s="77"/>
    </row>
    <row r="74" spans="2:4">
      <c r="B74" s="76"/>
      <c r="C74" s="77"/>
      <c r="D74" s="77"/>
    </row>
    <row r="75" spans="2:4">
      <c r="B75" s="76"/>
      <c r="C75" s="77"/>
      <c r="D75" s="77"/>
    </row>
    <row r="76" spans="2:4">
      <c r="B76" s="76"/>
      <c r="C76" s="77"/>
      <c r="D76" s="77"/>
    </row>
    <row r="77" spans="2:4">
      <c r="B77" s="76"/>
      <c r="C77" s="77"/>
      <c r="D77" s="77"/>
    </row>
    <row r="78" spans="2:4">
      <c r="B78" s="76"/>
      <c r="C78" s="77"/>
      <c r="D78" s="77"/>
    </row>
    <row r="79" spans="2:4">
      <c r="B79" s="76"/>
      <c r="C79" s="77"/>
      <c r="D79" s="77"/>
    </row>
    <row r="80" spans="2:4">
      <c r="B80" s="76"/>
      <c r="C80" s="77"/>
      <c r="D80" s="77"/>
    </row>
    <row r="81" spans="2:4">
      <c r="B81" s="76"/>
      <c r="C81" s="77"/>
      <c r="D81" s="77"/>
    </row>
    <row r="82" spans="2:4">
      <c r="B82" s="76"/>
      <c r="C82" s="77"/>
      <c r="D82" s="77"/>
    </row>
    <row r="83" spans="2:4">
      <c r="B83" s="76"/>
      <c r="C83" s="77"/>
      <c r="D83" s="77"/>
    </row>
    <row r="84" spans="2:4">
      <c r="B84" s="76"/>
      <c r="C84" s="77"/>
      <c r="D84" s="77"/>
    </row>
    <row r="85" spans="2:4">
      <c r="B85" s="76"/>
      <c r="C85" s="77"/>
      <c r="D85" s="77"/>
    </row>
    <row r="86" spans="2:4">
      <c r="B86" s="76"/>
      <c r="C86" s="77"/>
      <c r="D86" s="77"/>
    </row>
    <row r="87" spans="2:4">
      <c r="B87" s="76"/>
      <c r="C87" s="77"/>
      <c r="D87" s="77"/>
    </row>
    <row r="88" spans="2:4">
      <c r="B88" s="76"/>
      <c r="C88" s="77"/>
      <c r="D88" s="77"/>
    </row>
    <row r="89" spans="2:4">
      <c r="B89" s="76"/>
      <c r="C89" s="77"/>
      <c r="D89" s="77"/>
    </row>
    <row r="90" spans="2:4">
      <c r="B90" s="76"/>
      <c r="C90" s="77"/>
      <c r="D90" s="77"/>
    </row>
    <row r="91" spans="2:4">
      <c r="B91" s="76"/>
      <c r="C91" s="77"/>
      <c r="D91" s="77"/>
    </row>
    <row r="92" spans="2:4">
      <c r="B92" s="76"/>
      <c r="C92" s="77"/>
      <c r="D92" s="77"/>
    </row>
    <row r="93" spans="2:4">
      <c r="B93" s="76"/>
      <c r="C93" s="77"/>
      <c r="D93" s="77"/>
    </row>
    <row r="94" spans="2:4">
      <c r="B94" s="76"/>
      <c r="C94" s="77"/>
      <c r="D94" s="77"/>
    </row>
    <row r="95" spans="2:4">
      <c r="B95" s="76"/>
      <c r="C95" s="77"/>
      <c r="D95" s="77"/>
    </row>
    <row r="96" spans="2:4">
      <c r="B96" s="76"/>
      <c r="C96" s="77"/>
      <c r="D96" s="77"/>
    </row>
    <row r="97" spans="2:4">
      <c r="B97" s="76"/>
      <c r="C97" s="77"/>
      <c r="D97" s="77"/>
    </row>
    <row r="98" spans="2:4">
      <c r="B98" s="76"/>
      <c r="C98" s="77"/>
      <c r="D98" s="77"/>
    </row>
    <row r="99" spans="2:4">
      <c r="B99" s="76"/>
      <c r="C99" s="77"/>
      <c r="D99" s="77"/>
    </row>
    <row r="100" spans="2:4">
      <c r="B100" s="76"/>
      <c r="C100" s="77"/>
      <c r="D100" s="77"/>
    </row>
    <row r="101" spans="2:4">
      <c r="B101" s="76"/>
      <c r="C101" s="77"/>
      <c r="D101" s="77"/>
    </row>
    <row r="102" spans="2:4">
      <c r="B102" s="76"/>
      <c r="C102" s="77"/>
      <c r="D102" s="77"/>
    </row>
    <row r="103" spans="2:4">
      <c r="B103" s="76"/>
      <c r="C103" s="77"/>
      <c r="D103" s="77"/>
    </row>
    <row r="104" spans="2:4">
      <c r="B104" s="76"/>
      <c r="C104" s="77"/>
      <c r="D104" s="77"/>
    </row>
    <row r="105" spans="2:4">
      <c r="B105" s="76"/>
      <c r="C105" s="77"/>
      <c r="D105" s="77"/>
    </row>
    <row r="106" spans="2:4">
      <c r="B106" s="76"/>
      <c r="C106" s="77"/>
      <c r="D106" s="77"/>
    </row>
    <row r="107" spans="2:4">
      <c r="B107" s="76"/>
      <c r="C107" s="77"/>
      <c r="D107" s="77"/>
    </row>
    <row r="108" spans="2:4">
      <c r="B108" s="76"/>
      <c r="C108" s="77"/>
      <c r="D108" s="77"/>
    </row>
    <row r="109" spans="2:4">
      <c r="B109" s="76"/>
      <c r="C109" s="77"/>
      <c r="D109" s="77"/>
    </row>
    <row r="110" spans="2:4">
      <c r="B110" s="76"/>
      <c r="C110" s="77"/>
      <c r="D110" s="77"/>
    </row>
    <row r="111" spans="2:4">
      <c r="B111" s="76"/>
      <c r="C111" s="77"/>
      <c r="D111" s="77"/>
    </row>
    <row r="112" spans="2:4">
      <c r="B112" s="76"/>
      <c r="C112" s="77"/>
      <c r="D112" s="77"/>
    </row>
    <row r="113" spans="2:4">
      <c r="B113" s="76"/>
      <c r="C113" s="77"/>
      <c r="D113" s="77"/>
    </row>
    <row r="114" spans="2:4">
      <c r="B114" s="76"/>
      <c r="C114" s="77"/>
      <c r="D114" s="77"/>
    </row>
    <row r="115" spans="2:4">
      <c r="B115" s="76"/>
      <c r="C115" s="77"/>
      <c r="D115" s="77"/>
    </row>
    <row r="116" spans="2:4">
      <c r="B116" s="76"/>
      <c r="C116" s="77"/>
      <c r="D116" s="77"/>
    </row>
    <row r="117" spans="2:4">
      <c r="B117" s="76"/>
      <c r="C117" s="77"/>
      <c r="D117" s="77"/>
    </row>
    <row r="118" spans="2:4">
      <c r="B118" s="76"/>
      <c r="C118" s="77"/>
      <c r="D118" s="77"/>
    </row>
    <row r="119" spans="2:4">
      <c r="B119" s="76"/>
      <c r="C119" s="77"/>
      <c r="D119" s="77"/>
    </row>
    <row r="120" spans="2:4">
      <c r="B120" s="76"/>
      <c r="C120" s="77"/>
      <c r="D120" s="77"/>
    </row>
    <row r="121" spans="2:4">
      <c r="B121" s="76"/>
      <c r="C121" s="77"/>
      <c r="D121" s="77"/>
    </row>
    <row r="122" spans="2:4">
      <c r="B122" s="76"/>
      <c r="C122" s="77"/>
      <c r="D122" s="77"/>
    </row>
    <row r="123" spans="2:4">
      <c r="B123" s="76"/>
      <c r="C123" s="77"/>
      <c r="D123" s="77"/>
    </row>
    <row r="124" spans="2:4">
      <c r="B124" s="76"/>
      <c r="C124" s="77"/>
      <c r="D124" s="77"/>
    </row>
    <row r="125" spans="2:4">
      <c r="B125" s="76"/>
      <c r="C125" s="77"/>
      <c r="D125" s="77"/>
    </row>
    <row r="126" spans="2:4">
      <c r="B126" s="76"/>
      <c r="C126" s="77"/>
      <c r="D126" s="77"/>
    </row>
    <row r="127" spans="2:4">
      <c r="B127" s="76"/>
      <c r="C127" s="77"/>
      <c r="D127" s="77"/>
    </row>
    <row r="128" spans="2:4">
      <c r="B128" s="76"/>
      <c r="C128" s="77"/>
      <c r="D128" s="77"/>
    </row>
    <row r="129" spans="2:4">
      <c r="B129" s="76"/>
      <c r="C129" s="77"/>
      <c r="D129" s="77"/>
    </row>
    <row r="130" spans="2:4">
      <c r="B130" s="76"/>
      <c r="C130" s="77"/>
      <c r="D130" s="77"/>
    </row>
    <row r="131" spans="2:4">
      <c r="B131" s="76"/>
      <c r="C131" s="77"/>
      <c r="D131" s="77"/>
    </row>
    <row r="132" spans="2:4">
      <c r="B132" s="76"/>
      <c r="C132" s="77"/>
      <c r="D132" s="77"/>
    </row>
    <row r="133" spans="2:4">
      <c r="B133" s="76"/>
      <c r="C133" s="77"/>
      <c r="D133" s="77"/>
    </row>
    <row r="134" spans="2:4">
      <c r="B134" s="76"/>
      <c r="C134" s="77"/>
      <c r="D134" s="77"/>
    </row>
    <row r="135" spans="2:4">
      <c r="B135" s="76"/>
      <c r="C135" s="77"/>
      <c r="D135" s="77"/>
    </row>
    <row r="136" spans="2:4">
      <c r="B136" s="76"/>
      <c r="C136" s="77"/>
      <c r="D136" s="77"/>
    </row>
    <row r="137" spans="2:4">
      <c r="B137" s="76"/>
      <c r="C137" s="77"/>
      <c r="D137" s="77"/>
    </row>
    <row r="138" spans="2:4">
      <c r="B138" s="76"/>
      <c r="C138" s="77"/>
      <c r="D138" s="77"/>
    </row>
    <row r="139" spans="2:4">
      <c r="B139" s="76"/>
      <c r="C139" s="77"/>
      <c r="D139" s="77"/>
    </row>
    <row r="140" spans="2:4">
      <c r="B140" s="76"/>
      <c r="C140" s="77"/>
      <c r="D140" s="77"/>
    </row>
    <row r="141" spans="2:4">
      <c r="B141" s="76"/>
      <c r="C141" s="77"/>
      <c r="D141" s="77"/>
    </row>
    <row r="142" spans="2:4">
      <c r="B142" s="76"/>
      <c r="C142" s="77"/>
      <c r="D142" s="77"/>
    </row>
    <row r="143" spans="2:4">
      <c r="B143" s="76"/>
      <c r="C143" s="77"/>
      <c r="D143" s="77"/>
    </row>
    <row r="144" spans="2:4">
      <c r="B144" s="76"/>
      <c r="C144" s="77"/>
      <c r="D144" s="77"/>
    </row>
    <row r="145" spans="2:4">
      <c r="B145" s="76"/>
      <c r="C145" s="77"/>
      <c r="D145" s="77"/>
    </row>
    <row r="146" spans="2:4">
      <c r="B146" s="76"/>
      <c r="C146" s="77"/>
      <c r="D146" s="77"/>
    </row>
    <row r="147" spans="2:4">
      <c r="B147" s="76"/>
      <c r="C147" s="77"/>
      <c r="D147" s="77"/>
    </row>
    <row r="148" spans="2:4">
      <c r="B148" s="76"/>
      <c r="C148" s="77"/>
      <c r="D148" s="77"/>
    </row>
    <row r="149" spans="2:4">
      <c r="B149" s="76"/>
      <c r="C149" s="77"/>
      <c r="D149" s="77"/>
    </row>
    <row r="150" spans="2:4">
      <c r="B150" s="76"/>
      <c r="C150" s="77"/>
      <c r="D150" s="77"/>
    </row>
    <row r="151" spans="2:4">
      <c r="B151" s="76"/>
      <c r="C151" s="77"/>
      <c r="D151" s="77"/>
    </row>
    <row r="152" spans="2:4">
      <c r="B152" s="76"/>
      <c r="C152" s="77"/>
      <c r="D152" s="77"/>
    </row>
    <row r="153" spans="2:4">
      <c r="B153" s="76"/>
      <c r="C153" s="77"/>
      <c r="D153" s="77"/>
    </row>
    <row r="154" spans="2:4">
      <c r="B154" s="76"/>
      <c r="C154" s="77"/>
      <c r="D154" s="77"/>
    </row>
    <row r="155" spans="2:4">
      <c r="B155" s="76"/>
      <c r="C155" s="77"/>
      <c r="D155" s="77"/>
    </row>
    <row r="156" spans="2:4">
      <c r="B156" s="76"/>
      <c r="C156" s="77"/>
      <c r="D156" s="77"/>
    </row>
    <row r="157" spans="2:4">
      <c r="B157" s="76"/>
      <c r="C157" s="77"/>
      <c r="D157" s="77"/>
    </row>
    <row r="158" spans="2:4">
      <c r="B158" s="76"/>
      <c r="C158" s="77"/>
      <c r="D158" s="77"/>
    </row>
    <row r="159" spans="2:4">
      <c r="B159" s="76"/>
      <c r="C159" s="77"/>
      <c r="D159" s="77"/>
    </row>
    <row r="160" spans="2:4">
      <c r="B160" s="76"/>
      <c r="C160" s="77"/>
      <c r="D160" s="77"/>
    </row>
    <row r="161" spans="2:4">
      <c r="B161" s="76"/>
      <c r="C161" s="77"/>
      <c r="D161" s="77"/>
    </row>
    <row r="162" spans="2:4">
      <c r="B162" s="76"/>
      <c r="C162" s="77"/>
      <c r="D162" s="77"/>
    </row>
    <row r="163" spans="2:4">
      <c r="B163" s="76"/>
      <c r="C163" s="77"/>
      <c r="D163" s="77"/>
    </row>
    <row r="164" spans="2:4">
      <c r="B164" s="76"/>
      <c r="C164" s="77"/>
      <c r="D164" s="77"/>
    </row>
    <row r="165" spans="2:4">
      <c r="B165" s="76"/>
      <c r="C165" s="77"/>
      <c r="D165" s="77"/>
    </row>
    <row r="166" spans="2:4">
      <c r="B166" s="76"/>
      <c r="C166" s="77"/>
      <c r="D166" s="77"/>
    </row>
    <row r="167" spans="2:4">
      <c r="B167" s="76"/>
      <c r="C167" s="77"/>
      <c r="D167" s="77"/>
    </row>
    <row r="168" spans="2:4">
      <c r="B168" s="76"/>
      <c r="C168" s="77"/>
      <c r="D168" s="77"/>
    </row>
    <row r="169" spans="2:4">
      <c r="B169" s="76"/>
      <c r="C169" s="77"/>
      <c r="D169" s="77"/>
    </row>
    <row r="170" spans="2:4">
      <c r="B170" s="76"/>
      <c r="C170" s="77"/>
      <c r="D170" s="77"/>
    </row>
    <row r="171" spans="2:4">
      <c r="B171" s="76"/>
      <c r="C171" s="77"/>
      <c r="D171" s="77"/>
    </row>
    <row r="172" spans="2:4">
      <c r="B172" s="76"/>
      <c r="C172" s="77"/>
      <c r="D172" s="77"/>
    </row>
    <row r="173" spans="2:4">
      <c r="B173" s="76"/>
      <c r="C173" s="77"/>
      <c r="D173" s="77"/>
    </row>
    <row r="174" spans="2:4">
      <c r="B174" s="76"/>
      <c r="C174" s="77"/>
      <c r="D174" s="77"/>
    </row>
    <row r="175" spans="2:4">
      <c r="B175" s="76"/>
      <c r="C175" s="77"/>
      <c r="D175" s="77"/>
    </row>
    <row r="176" spans="2:4">
      <c r="B176" s="76"/>
      <c r="C176" s="77"/>
      <c r="D176" s="77"/>
    </row>
    <row r="177" spans="2:4">
      <c r="B177" s="76"/>
      <c r="C177" s="77"/>
      <c r="D177" s="77"/>
    </row>
    <row r="178" spans="2:4">
      <c r="B178" s="76"/>
      <c r="C178" s="77"/>
      <c r="D178" s="77"/>
    </row>
    <row r="179" spans="2:4">
      <c r="B179" s="76"/>
      <c r="C179" s="77"/>
      <c r="D179" s="77"/>
    </row>
    <row r="180" spans="2:4">
      <c r="B180" s="76"/>
      <c r="C180" s="77"/>
      <c r="D180" s="77"/>
    </row>
    <row r="181" spans="2:4">
      <c r="B181" s="76"/>
      <c r="C181" s="77"/>
      <c r="D181" s="77"/>
    </row>
    <row r="182" spans="2:4">
      <c r="B182" s="76"/>
      <c r="C182" s="77"/>
      <c r="D182" s="77"/>
    </row>
    <row r="183" spans="2:4">
      <c r="B183" s="76"/>
      <c r="C183" s="77"/>
      <c r="D183" s="77"/>
    </row>
    <row r="184" spans="2:4">
      <c r="B184" s="76"/>
      <c r="C184" s="77"/>
      <c r="D184" s="77"/>
    </row>
    <row r="185" spans="2:4">
      <c r="B185" s="76"/>
      <c r="C185" s="77"/>
      <c r="D185" s="77"/>
    </row>
    <row r="186" spans="2:4">
      <c r="B186" s="76"/>
      <c r="C186" s="77"/>
      <c r="D186" s="77"/>
    </row>
    <row r="187" spans="2:4">
      <c r="B187" s="76"/>
      <c r="C187" s="77"/>
      <c r="D187" s="77"/>
    </row>
    <row r="188" spans="2:4">
      <c r="B188" s="76"/>
      <c r="C188" s="77"/>
      <c r="D188" s="77"/>
    </row>
    <row r="189" spans="2:4">
      <c r="B189" s="76"/>
      <c r="C189" s="77"/>
      <c r="D189" s="77"/>
    </row>
    <row r="190" spans="2:4">
      <c r="B190" s="76"/>
      <c r="C190" s="77"/>
      <c r="D190" s="77"/>
    </row>
    <row r="191" spans="2:4">
      <c r="B191" s="76"/>
      <c r="C191" s="77"/>
      <c r="D191" s="77"/>
    </row>
    <row r="192" spans="2:4">
      <c r="B192" s="76"/>
      <c r="C192" s="77"/>
      <c r="D192" s="77"/>
    </row>
    <row r="193" spans="2:4">
      <c r="B193" s="76"/>
      <c r="C193" s="77"/>
      <c r="D193" s="77"/>
    </row>
    <row r="194" spans="2:4">
      <c r="B194" s="76"/>
      <c r="C194" s="77"/>
      <c r="D194" s="77"/>
    </row>
    <row r="195" spans="2:4">
      <c r="B195" s="76"/>
      <c r="C195" s="77"/>
      <c r="D195" s="77"/>
    </row>
    <row r="196" spans="2:4">
      <c r="B196" s="76"/>
      <c r="C196" s="77"/>
      <c r="D196" s="77"/>
    </row>
    <row r="197" spans="2:4">
      <c r="B197" s="76"/>
      <c r="C197" s="77"/>
      <c r="D197" s="77"/>
    </row>
    <row r="198" spans="2:4">
      <c r="B198" s="76"/>
      <c r="C198" s="77"/>
      <c r="D198" s="77"/>
    </row>
    <row r="199" spans="2:4">
      <c r="B199" s="76"/>
      <c r="C199" s="77"/>
      <c r="D199" s="77"/>
    </row>
    <row r="200" spans="2:4">
      <c r="B200" s="76"/>
      <c r="C200" s="77"/>
      <c r="D200" s="77"/>
    </row>
    <row r="201" spans="2:4">
      <c r="B201" s="76"/>
      <c r="C201" s="77"/>
      <c r="D201" s="77"/>
    </row>
    <row r="202" spans="2:4">
      <c r="B202" s="76"/>
      <c r="C202" s="77"/>
      <c r="D202" s="77"/>
    </row>
    <row r="203" spans="2:4">
      <c r="B203" s="76"/>
      <c r="C203" s="77"/>
      <c r="D203" s="77"/>
    </row>
    <row r="204" spans="2:4">
      <c r="B204" s="76"/>
      <c r="C204" s="77"/>
      <c r="D204" s="77"/>
    </row>
    <row r="205" spans="2:4">
      <c r="B205" s="76"/>
      <c r="C205" s="77"/>
      <c r="D205" s="77"/>
    </row>
    <row r="206" spans="2:4">
      <c r="B206" s="76"/>
      <c r="C206" s="77"/>
      <c r="D206" s="77"/>
    </row>
    <row r="207" spans="2:4">
      <c r="B207" s="76"/>
      <c r="C207" s="77"/>
      <c r="D207" s="77"/>
    </row>
    <row r="208" spans="2:4">
      <c r="B208" s="76"/>
      <c r="C208" s="77"/>
      <c r="D208" s="77"/>
    </row>
    <row r="209" spans="2:4">
      <c r="B209" s="76"/>
      <c r="C209" s="77"/>
      <c r="D209" s="77"/>
    </row>
    <row r="210" spans="2:4">
      <c r="B210" s="76"/>
      <c r="C210" s="77"/>
      <c r="D210" s="77"/>
    </row>
    <row r="211" spans="2:4">
      <c r="B211" s="76"/>
      <c r="C211" s="77"/>
      <c r="D211" s="77"/>
    </row>
    <row r="212" spans="2:4">
      <c r="B212" s="76"/>
      <c r="C212" s="77"/>
      <c r="D212" s="77"/>
    </row>
    <row r="213" spans="2:4">
      <c r="B213" s="76"/>
      <c r="C213" s="77"/>
      <c r="D213" s="77"/>
    </row>
    <row r="214" spans="2:4">
      <c r="B214" s="76"/>
      <c r="C214" s="77"/>
      <c r="D214" s="77"/>
    </row>
    <row r="215" spans="2:4">
      <c r="B215" s="76"/>
      <c r="C215" s="77"/>
      <c r="D215" s="77"/>
    </row>
    <row r="216" spans="2:4">
      <c r="B216" s="76"/>
      <c r="C216" s="77"/>
      <c r="D216" s="77"/>
    </row>
    <row r="217" spans="2:4">
      <c r="B217" s="76"/>
      <c r="C217" s="77"/>
      <c r="D217" s="77"/>
    </row>
    <row r="218" spans="2:4">
      <c r="B218" s="76"/>
      <c r="C218" s="77"/>
      <c r="D218" s="77"/>
    </row>
    <row r="219" spans="2:4">
      <c r="B219" s="76"/>
      <c r="C219" s="77"/>
      <c r="D219" s="77"/>
    </row>
    <row r="1048576" spans="5:5">
      <c r="E1048576" s="5">
        <f>SUM(E34)</f>
        <v>1.6791666666666667</v>
      </c>
    </row>
  </sheetData>
  <pageMargins left="0.7" right="0.7" top="0.75" bottom="0.75" header="0.3" footer="0.3"/>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sheetPr>
    <tabColor rgb="FF00B0F0"/>
  </sheetPr>
  <dimension ref="A1:G1048576"/>
  <sheetViews>
    <sheetView workbookViewId="0">
      <selection activeCell="G8" sqref="G8"/>
    </sheetView>
  </sheetViews>
  <sheetFormatPr baseColWidth="10" defaultRowHeight="15"/>
  <cols>
    <col min="1" max="1" width="21" style="3" bestFit="1" customWidth="1"/>
    <col min="2" max="2" width="11.42578125" style="4"/>
    <col min="3" max="4" width="11.42578125" style="2"/>
    <col min="5" max="5" width="13" style="1" bestFit="1" customWidth="1"/>
  </cols>
  <sheetData>
    <row r="1" spans="1:7">
      <c r="A1" s="6" t="s">
        <v>0</v>
      </c>
      <c r="B1" s="8"/>
      <c r="C1" s="9"/>
      <c r="D1" s="10"/>
      <c r="E1" s="11"/>
    </row>
    <row r="2" spans="1:7">
      <c r="A2" s="6">
        <v>42461</v>
      </c>
      <c r="B2" s="8">
        <v>2562</v>
      </c>
      <c r="C2" s="9">
        <v>0.19930555555555554</v>
      </c>
      <c r="D2" s="10">
        <v>0.50972222222222219</v>
      </c>
      <c r="E2" s="11">
        <f t="shared" ref="E2:E8" si="0">SUM(D2-C2)</f>
        <v>0.31041666666666667</v>
      </c>
      <c r="G2" s="81" t="b">
        <v>0</v>
      </c>
    </row>
    <row r="3" spans="1:7">
      <c r="A3" s="6">
        <v>42462</v>
      </c>
      <c r="B3" s="8">
        <v>2562</v>
      </c>
      <c r="C3" s="9">
        <v>0.27083333333333331</v>
      </c>
      <c r="D3" s="10">
        <v>0.60763888888888895</v>
      </c>
      <c r="E3" s="11">
        <f t="shared" si="0"/>
        <v>0.33680555555555564</v>
      </c>
    </row>
    <row r="4" spans="1:7">
      <c r="A4" s="6">
        <v>42463</v>
      </c>
      <c r="B4" s="8" t="s">
        <v>6</v>
      </c>
      <c r="C4" s="9">
        <v>0</v>
      </c>
      <c r="D4" s="10">
        <v>0</v>
      </c>
      <c r="E4" s="11">
        <f t="shared" si="0"/>
        <v>0</v>
      </c>
    </row>
    <row r="5" spans="1:7">
      <c r="A5" s="6">
        <v>42464</v>
      </c>
      <c r="B5" s="8">
        <v>2640</v>
      </c>
      <c r="C5" s="9">
        <v>0.5625</v>
      </c>
      <c r="D5" s="10">
        <v>0.92361111111111116</v>
      </c>
      <c r="E5" s="11">
        <f t="shared" si="0"/>
        <v>0.36111111111111116</v>
      </c>
    </row>
    <row r="6" spans="1:7">
      <c r="A6" s="6">
        <v>42465</v>
      </c>
      <c r="B6" s="8" t="s">
        <v>5</v>
      </c>
      <c r="C6" s="9">
        <v>0</v>
      </c>
      <c r="D6" s="10">
        <v>0</v>
      </c>
      <c r="E6" s="11">
        <f t="shared" si="0"/>
        <v>0</v>
      </c>
    </row>
    <row r="7" spans="1:7">
      <c r="A7" s="6">
        <v>42466</v>
      </c>
      <c r="B7" s="8">
        <v>2644</v>
      </c>
      <c r="C7" s="9">
        <v>0.46597222222222223</v>
      </c>
      <c r="D7" s="10">
        <v>0.7583333333333333</v>
      </c>
      <c r="E7" s="11">
        <f t="shared" si="0"/>
        <v>0.29236111111111107</v>
      </c>
    </row>
    <row r="8" spans="1:7">
      <c r="A8" s="6">
        <v>42467</v>
      </c>
      <c r="B8" s="8">
        <v>2564</v>
      </c>
      <c r="C8" s="9">
        <v>0.20416666666666669</v>
      </c>
      <c r="D8" s="10">
        <v>0.59305555555555556</v>
      </c>
      <c r="E8" s="11">
        <f t="shared" si="0"/>
        <v>0.38888888888888884</v>
      </c>
      <c r="G8" s="81" t="b">
        <v>0</v>
      </c>
    </row>
    <row r="9" spans="1:7">
      <c r="A9" s="6">
        <v>42468</v>
      </c>
      <c r="B9" s="8">
        <v>2604</v>
      </c>
      <c r="C9" s="9">
        <v>0.57152777777777775</v>
      </c>
      <c r="D9" s="10">
        <v>0.91319444444444453</v>
      </c>
      <c r="E9" s="11">
        <f>SUM(D9-C9)</f>
        <v>0.34166666666666679</v>
      </c>
    </row>
    <row r="10" spans="1:7">
      <c r="A10" s="6">
        <v>42469</v>
      </c>
      <c r="B10" s="8" t="s">
        <v>5</v>
      </c>
      <c r="C10" s="9">
        <v>0</v>
      </c>
      <c r="D10" s="10">
        <v>0</v>
      </c>
      <c r="E10" s="11">
        <f t="shared" ref="E10:E31" si="1">SUM(D10-C10)</f>
        <v>0</v>
      </c>
    </row>
    <row r="11" spans="1:7">
      <c r="A11" s="6">
        <v>42470</v>
      </c>
      <c r="B11" s="8" t="s">
        <v>6</v>
      </c>
      <c r="C11" s="9">
        <v>0</v>
      </c>
      <c r="D11" s="10">
        <v>0</v>
      </c>
      <c r="E11" s="11">
        <f t="shared" si="1"/>
        <v>0</v>
      </c>
    </row>
    <row r="12" spans="1:7">
      <c r="A12" s="6">
        <v>42471</v>
      </c>
      <c r="B12" s="8">
        <v>2569</v>
      </c>
      <c r="C12" s="9">
        <v>0.22013888888888888</v>
      </c>
      <c r="D12" s="10">
        <v>0.60555555555555551</v>
      </c>
      <c r="E12" s="11">
        <f t="shared" si="1"/>
        <v>0.38541666666666663</v>
      </c>
    </row>
    <row r="13" spans="1:7">
      <c r="A13" s="6">
        <v>42472</v>
      </c>
      <c r="B13" s="8" t="s">
        <v>4</v>
      </c>
      <c r="C13" s="9">
        <v>0.35416666666666669</v>
      </c>
      <c r="D13" s="10">
        <v>0.6875</v>
      </c>
      <c r="E13" s="11">
        <f t="shared" si="1"/>
        <v>0.33333333333333331</v>
      </c>
    </row>
    <row r="14" spans="1:7">
      <c r="A14" s="6">
        <v>42473</v>
      </c>
      <c r="B14" s="8">
        <v>2569</v>
      </c>
      <c r="C14" s="9">
        <v>0.22013888888888888</v>
      </c>
      <c r="D14" s="10">
        <v>0.60555555555555551</v>
      </c>
      <c r="E14" s="11">
        <f t="shared" si="1"/>
        <v>0.38541666666666663</v>
      </c>
      <c r="F14" s="15" t="s">
        <v>8</v>
      </c>
    </row>
    <row r="15" spans="1:7">
      <c r="A15" s="6">
        <v>42474</v>
      </c>
      <c r="B15" s="8" t="s">
        <v>3</v>
      </c>
      <c r="C15" s="9">
        <v>0.35416666666666669</v>
      </c>
      <c r="D15" s="10">
        <v>0.6875</v>
      </c>
      <c r="E15" s="11">
        <f t="shared" si="1"/>
        <v>0.33333333333333331</v>
      </c>
    </row>
    <row r="16" spans="1:7">
      <c r="A16" s="6">
        <v>42475</v>
      </c>
      <c r="B16" s="8">
        <v>2569</v>
      </c>
      <c r="C16" s="9">
        <v>0.22013888888888888</v>
      </c>
      <c r="D16" s="10">
        <v>0.60555555555555551</v>
      </c>
      <c r="E16" s="11">
        <f t="shared" si="1"/>
        <v>0.38541666666666663</v>
      </c>
    </row>
    <row r="17" spans="1:6">
      <c r="A17" s="6">
        <v>42476</v>
      </c>
      <c r="B17" s="8">
        <v>2542</v>
      </c>
      <c r="C17" s="9">
        <v>0.33749999999999997</v>
      </c>
      <c r="D17" s="10">
        <v>0.62708333333333333</v>
      </c>
      <c r="E17" s="11">
        <f t="shared" si="1"/>
        <v>0.28958333333333336</v>
      </c>
    </row>
    <row r="18" spans="1:6">
      <c r="A18" s="6">
        <v>42477</v>
      </c>
      <c r="B18" s="8" t="s">
        <v>6</v>
      </c>
      <c r="C18" s="9">
        <v>0</v>
      </c>
      <c r="D18" s="10">
        <v>0</v>
      </c>
      <c r="E18" s="11">
        <f t="shared" si="1"/>
        <v>0</v>
      </c>
    </row>
    <row r="19" spans="1:6">
      <c r="A19" s="6">
        <v>42478</v>
      </c>
      <c r="B19" s="8">
        <v>2640</v>
      </c>
      <c r="C19" s="9">
        <v>0.62916666666666665</v>
      </c>
      <c r="D19" s="10">
        <v>0.92152777777777783</v>
      </c>
      <c r="E19" s="11">
        <f t="shared" si="1"/>
        <v>0.29236111111111118</v>
      </c>
    </row>
    <row r="20" spans="1:6">
      <c r="A20" s="6">
        <v>42479</v>
      </c>
      <c r="B20" s="8">
        <v>2667</v>
      </c>
      <c r="C20" s="9">
        <v>0.45902777777777781</v>
      </c>
      <c r="D20" s="10">
        <v>0.8305555555555556</v>
      </c>
      <c r="E20" s="11">
        <f t="shared" si="1"/>
        <v>0.37152777777777779</v>
      </c>
    </row>
    <row r="21" spans="1:6">
      <c r="A21" s="6">
        <v>42480</v>
      </c>
      <c r="B21" s="8" t="s">
        <v>9</v>
      </c>
      <c r="C21" s="9">
        <v>0</v>
      </c>
      <c r="D21" s="10">
        <v>0</v>
      </c>
      <c r="E21" s="11">
        <f t="shared" si="1"/>
        <v>0</v>
      </c>
    </row>
    <row r="22" spans="1:6">
      <c r="A22" s="6">
        <v>42481</v>
      </c>
      <c r="B22" s="8" t="s">
        <v>5</v>
      </c>
      <c r="C22" s="9">
        <v>0</v>
      </c>
      <c r="D22" s="10">
        <v>0</v>
      </c>
      <c r="E22" s="11">
        <f t="shared" si="1"/>
        <v>0</v>
      </c>
    </row>
    <row r="23" spans="1:6">
      <c r="A23" s="6">
        <v>42482</v>
      </c>
      <c r="B23" s="8">
        <v>2662</v>
      </c>
      <c r="C23" s="9">
        <v>0.55138888888888882</v>
      </c>
      <c r="D23" s="10">
        <v>0.93472222222222223</v>
      </c>
      <c r="E23" s="11">
        <f t="shared" si="1"/>
        <v>0.38333333333333341</v>
      </c>
    </row>
    <row r="24" spans="1:6">
      <c r="A24" s="6">
        <v>42483</v>
      </c>
      <c r="B24" s="8">
        <v>2640</v>
      </c>
      <c r="C24" s="9">
        <v>0.59861111111111109</v>
      </c>
      <c r="D24" s="10">
        <v>0.92222222222222217</v>
      </c>
      <c r="E24" s="11">
        <f t="shared" si="1"/>
        <v>0.32361111111111107</v>
      </c>
    </row>
    <row r="25" spans="1:6">
      <c r="A25" s="6">
        <v>42484</v>
      </c>
      <c r="B25" s="8" t="s">
        <v>6</v>
      </c>
      <c r="C25" s="9">
        <v>0</v>
      </c>
      <c r="D25" s="10">
        <v>0</v>
      </c>
      <c r="E25" s="11">
        <f t="shared" si="1"/>
        <v>0</v>
      </c>
    </row>
    <row r="26" spans="1:6">
      <c r="A26" s="6">
        <v>42485</v>
      </c>
      <c r="B26" s="8">
        <v>2562</v>
      </c>
      <c r="C26" s="9">
        <v>0.27152777777777776</v>
      </c>
      <c r="D26" s="10">
        <v>0.57222222222222219</v>
      </c>
      <c r="E26" s="11">
        <f t="shared" si="1"/>
        <v>0.30069444444444443</v>
      </c>
    </row>
    <row r="27" spans="1:6">
      <c r="A27" s="6">
        <v>42486</v>
      </c>
      <c r="B27" s="8">
        <v>2561</v>
      </c>
      <c r="C27" s="9">
        <v>0.20972222222222223</v>
      </c>
      <c r="D27" s="10">
        <v>0.52222222222222225</v>
      </c>
      <c r="E27" s="11">
        <f t="shared" si="1"/>
        <v>0.3125</v>
      </c>
    </row>
    <row r="28" spans="1:6">
      <c r="A28" s="6">
        <v>42487</v>
      </c>
      <c r="B28" s="8">
        <v>2540</v>
      </c>
      <c r="C28" s="9">
        <v>0.20972222222222223</v>
      </c>
      <c r="D28" s="10">
        <v>0.56458333333333333</v>
      </c>
      <c r="E28" s="11">
        <f t="shared" si="1"/>
        <v>0.35486111111111107</v>
      </c>
    </row>
    <row r="29" spans="1:6">
      <c r="A29" s="6">
        <v>42488</v>
      </c>
      <c r="B29" s="8">
        <v>2562</v>
      </c>
      <c r="C29" s="9">
        <v>0.27152777777777776</v>
      </c>
      <c r="D29" s="10">
        <v>0.57222222222222219</v>
      </c>
      <c r="E29" s="11">
        <f t="shared" si="1"/>
        <v>0.30069444444444443</v>
      </c>
    </row>
    <row r="30" spans="1:6">
      <c r="A30" s="6">
        <v>42489</v>
      </c>
      <c r="B30" s="8">
        <v>2566</v>
      </c>
      <c r="C30" s="9">
        <v>0.20277777777777781</v>
      </c>
      <c r="D30" s="10">
        <v>0.5625</v>
      </c>
      <c r="E30" s="11">
        <f t="shared" si="1"/>
        <v>0.35972222222222217</v>
      </c>
      <c r="F30" s="15" t="s">
        <v>8</v>
      </c>
    </row>
    <row r="31" spans="1:6">
      <c r="A31" s="6">
        <v>42490</v>
      </c>
      <c r="B31" s="8">
        <v>2561</v>
      </c>
      <c r="C31" s="9">
        <v>0.21944444444444444</v>
      </c>
      <c r="D31" s="10">
        <v>0.5805555555555556</v>
      </c>
      <c r="E31" s="11">
        <f t="shared" si="1"/>
        <v>0.36111111111111116</v>
      </c>
    </row>
    <row r="34" spans="1:5" s="2" customFormat="1">
      <c r="A34" s="7" t="s">
        <v>1</v>
      </c>
      <c r="B34" s="4"/>
      <c r="E34" s="12">
        <f>SUM(E2:E33)</f>
        <v>7.5041666666666682</v>
      </c>
    </row>
    <row r="1048576" spans="5:5">
      <c r="E1048576" s="1">
        <f>SUM(E34)</f>
        <v>7.5041666666666682</v>
      </c>
    </row>
  </sheetData>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sheetPr>
    <tabColor rgb="FF92D050"/>
  </sheetPr>
  <dimension ref="A1:H1048575"/>
  <sheetViews>
    <sheetView workbookViewId="0">
      <selection activeCell="F2" sqref="F2:F32"/>
    </sheetView>
  </sheetViews>
  <sheetFormatPr baseColWidth="10" defaultRowHeight="15"/>
  <cols>
    <col min="1" max="1" width="20.42578125" style="3" bestFit="1" customWidth="1"/>
    <col min="2" max="2" width="11.42578125" style="4"/>
    <col min="3" max="4" width="11.42578125" style="33"/>
    <col min="5" max="5" width="13" style="1" bestFit="1" customWidth="1"/>
    <col min="6" max="6" width="14" bestFit="1" customWidth="1"/>
    <col min="7" max="8" width="11.42578125" style="19"/>
  </cols>
  <sheetData>
    <row r="1" spans="1:8" s="34" customFormat="1" ht="15.75" thickBot="1">
      <c r="A1" s="35" t="s">
        <v>0</v>
      </c>
      <c r="B1" s="38" t="s">
        <v>11</v>
      </c>
      <c r="C1" s="39" t="s">
        <v>31</v>
      </c>
      <c r="D1" s="39" t="s">
        <v>30</v>
      </c>
      <c r="E1" s="40" t="s">
        <v>32</v>
      </c>
      <c r="F1" s="41" t="s">
        <v>33</v>
      </c>
      <c r="G1" s="20"/>
      <c r="H1" s="20"/>
    </row>
    <row r="2" spans="1:8">
      <c r="A2" s="36">
        <v>42491</v>
      </c>
      <c r="B2" s="42" t="s">
        <v>5</v>
      </c>
      <c r="C2" s="43">
        <f>IFERROR(VLOOKUP($B2,PARAM!$A$11:$G$65,CHOOSE(WEEKDAY($A2,2),2,2,4,2,2,6,6),FALSE),0)</f>
        <v>0</v>
      </c>
      <c r="D2" s="43">
        <f>IFERROR(VLOOKUP($B2,PARAM!$A$11:$G$65,CHOOSE(WEEKDAY($A2,2),3,3,5,3,3,7,7),FALSE),0)</f>
        <v>0</v>
      </c>
      <c r="E2" s="51">
        <f t="shared" ref="E2:E8" si="0">SUM(D2-C2)</f>
        <v>0</v>
      </c>
      <c r="F2" s="37"/>
    </row>
    <row r="3" spans="1:8">
      <c r="A3" s="36">
        <f>A2+1</f>
        <v>42492</v>
      </c>
      <c r="B3" s="42">
        <v>2662</v>
      </c>
      <c r="C3" s="43">
        <f>IFERROR(VLOOKUP($B3,PARAM!$A$11:$G$65,CHOOSE(WEEKDAY($A3,2),2,2,4,2,2,6,6),FALSE),0)</f>
        <v>0.55138888888888882</v>
      </c>
      <c r="D3" s="43">
        <f>IFERROR(VLOOKUP($B3,PARAM!$A$11:$G$65,CHOOSE(WEEKDAY($A3,2),3,3,5,3,3,7,7),FALSE),0)</f>
        <v>0.93472222222222223</v>
      </c>
      <c r="E3" s="51">
        <f t="shared" si="0"/>
        <v>0.38333333333333341</v>
      </c>
      <c r="F3" s="37" t="s">
        <v>8</v>
      </c>
    </row>
    <row r="4" spans="1:8">
      <c r="A4" s="36">
        <f t="shared" ref="A4:A32" si="1">A3+1</f>
        <v>42493</v>
      </c>
      <c r="B4" s="42">
        <v>2664</v>
      </c>
      <c r="C4" s="43">
        <f>IFERROR(VLOOKUP($B4,PARAM!$A$11:$G$65,CHOOSE(WEEKDAY($A4,2),2,2,4,2,2,6,6),FALSE),0)</f>
        <v>0.61944444444444446</v>
      </c>
      <c r="D4" s="43">
        <f>IFERROR(VLOOKUP($B4,PARAM!$A$11:$G$65,CHOOSE(WEEKDAY($A4,2),3,3,5,3,3,7,7),FALSE),0)</f>
        <v>0.97222222222222221</v>
      </c>
      <c r="E4" s="51">
        <f t="shared" si="0"/>
        <v>0.35277777777777775</v>
      </c>
      <c r="F4" s="37"/>
    </row>
    <row r="5" spans="1:8">
      <c r="A5" s="36">
        <f t="shared" si="1"/>
        <v>42494</v>
      </c>
      <c r="B5" s="42">
        <v>2610</v>
      </c>
      <c r="C5" s="43">
        <f>IFERROR(VLOOKUP($B5,PARAM!$A$11:$G$65,CHOOSE(WEEKDAY($A5,2),2,2,4,2,2,6,6),FALSE),0)</f>
        <v>0.61944444444444446</v>
      </c>
      <c r="D5" s="43">
        <f>IFERROR(VLOOKUP($B5,PARAM!$A$11:$G$65,CHOOSE(WEEKDAY($A5,2),3,3,5,3,3,7,7),FALSE),0)</f>
        <v>0.97361111111111109</v>
      </c>
      <c r="E5" s="51">
        <f t="shared" si="0"/>
        <v>0.35416666666666663</v>
      </c>
      <c r="F5" s="37"/>
    </row>
    <row r="6" spans="1:8">
      <c r="A6" s="36">
        <f t="shared" si="1"/>
        <v>42495</v>
      </c>
      <c r="B6" s="42" t="s">
        <v>6</v>
      </c>
      <c r="C6" s="43">
        <f>IFERROR(VLOOKUP($B6,PARAM!$A$11:$G$65,CHOOSE(WEEKDAY($A6,2),2,2,4,2,2,6,6),FALSE),0)</f>
        <v>0</v>
      </c>
      <c r="D6" s="43">
        <f>IFERROR(VLOOKUP($B6,PARAM!$A$11:$G$65,CHOOSE(WEEKDAY($A6,2),3,3,5,3,3,7,7),FALSE),0)</f>
        <v>0</v>
      </c>
      <c r="E6" s="51">
        <f t="shared" si="0"/>
        <v>0</v>
      </c>
      <c r="F6" s="37"/>
    </row>
    <row r="7" spans="1:8">
      <c r="A7" s="36">
        <f t="shared" si="1"/>
        <v>42496</v>
      </c>
      <c r="B7" s="42">
        <v>2624</v>
      </c>
      <c r="C7" s="43">
        <f>IFERROR(VLOOKUP($B7,PARAM!$A$11:$G$65,CHOOSE(WEEKDAY($A7,2),2,2,4,2,2,6,6),FALSE),0)</f>
        <v>0.5493055555555556</v>
      </c>
      <c r="D7" s="43">
        <f>IFERROR(VLOOKUP($B7,PARAM!$A$11:$G$65,CHOOSE(WEEKDAY($A7,2),3,3,5,3,3,7,7),FALSE),0)</f>
        <v>0.9243055555555556</v>
      </c>
      <c r="E7" s="51">
        <f t="shared" si="0"/>
        <v>0.375</v>
      </c>
      <c r="F7" s="37"/>
    </row>
    <row r="8" spans="1:8">
      <c r="A8" s="36">
        <f t="shared" si="1"/>
        <v>42497</v>
      </c>
      <c r="B8" s="42">
        <v>2642</v>
      </c>
      <c r="C8" s="43">
        <f>IFERROR(VLOOKUP($B8,PARAM!$A$11:$G$65,CHOOSE(WEEKDAY($A8,2),2,2,4,2,2,6,6),FALSE),0)</f>
        <v>0.60625000000000007</v>
      </c>
      <c r="D8" s="43">
        <f>IFERROR(VLOOKUP($B8,PARAM!$A$11:$G$65,CHOOSE(WEEKDAY($A8,2),3,3,5,3,3,7,7),FALSE),0)</f>
        <v>0.96875</v>
      </c>
      <c r="E8" s="51">
        <f t="shared" si="0"/>
        <v>0.36249999999999993</v>
      </c>
      <c r="F8" s="37"/>
    </row>
    <row r="9" spans="1:8">
      <c r="A9" s="36">
        <f t="shared" si="1"/>
        <v>42498</v>
      </c>
      <c r="B9" s="42" t="s">
        <v>6</v>
      </c>
      <c r="C9" s="43">
        <f>IFERROR(VLOOKUP($B9,PARAM!$A$11:$G$65,CHOOSE(WEEKDAY($A9,2),2,2,4,2,2,6,6),FALSE),0)</f>
        <v>0</v>
      </c>
      <c r="D9" s="43">
        <f>IFERROR(VLOOKUP($B9,PARAM!$A$11:$G$65,CHOOSE(WEEKDAY($A9,2),3,3,5,3,3,7,7),FALSE),0)</f>
        <v>0</v>
      </c>
      <c r="E9" s="51">
        <f>SUM(D9-C9)</f>
        <v>0</v>
      </c>
      <c r="F9" s="37"/>
    </row>
    <row r="10" spans="1:8">
      <c r="A10" s="36">
        <f t="shared" si="1"/>
        <v>42499</v>
      </c>
      <c r="B10" s="42">
        <v>2564</v>
      </c>
      <c r="C10" s="43">
        <f>IFERROR(VLOOKUP($B10,PARAM!$A$11:$G$65,CHOOSE(WEEKDAY($A10,2),2,2,4,2,2,6,6),FALSE),0)</f>
        <v>0.22222222222222221</v>
      </c>
      <c r="D10" s="43">
        <f>IFERROR(VLOOKUP($B10,PARAM!$A$11:$G$65,CHOOSE(WEEKDAY($A10,2),3,3,5,3,3,7,7),FALSE),0)</f>
        <v>0.55138888888888882</v>
      </c>
      <c r="E10" s="51">
        <f t="shared" ref="E10:E32" si="2">SUM(D10-C10)</f>
        <v>0.32916666666666661</v>
      </c>
      <c r="F10" s="37"/>
    </row>
    <row r="11" spans="1:8">
      <c r="A11" s="36">
        <f t="shared" si="1"/>
        <v>42500</v>
      </c>
      <c r="B11" s="42" t="s">
        <v>5</v>
      </c>
      <c r="C11" s="43">
        <f>IFERROR(VLOOKUP($B11,PARAM!$A$11:$G$65,CHOOSE(WEEKDAY($A11,2),2,2,4,2,2,6,6),FALSE),0)</f>
        <v>0</v>
      </c>
      <c r="D11" s="43">
        <f>IFERROR(VLOOKUP($B11,PARAM!$A$11:$G$65,CHOOSE(WEEKDAY($A11,2),3,3,5,3,3,7,7),FALSE),0)</f>
        <v>0</v>
      </c>
      <c r="E11" s="51">
        <f t="shared" si="2"/>
        <v>0</v>
      </c>
      <c r="F11" s="37"/>
    </row>
    <row r="12" spans="1:8">
      <c r="A12" s="36">
        <f t="shared" si="1"/>
        <v>42501</v>
      </c>
      <c r="B12" s="42">
        <v>2544</v>
      </c>
      <c r="C12" s="43">
        <f>IFERROR(VLOOKUP($B12,PARAM!$A$11:$G$65,CHOOSE(WEEKDAY($A12,2),2,2,4,2,2,6,6),FALSE),0)</f>
        <v>0.17083333333333331</v>
      </c>
      <c r="D12" s="43">
        <f>IFERROR(VLOOKUP($B12,PARAM!$A$11:$G$65,CHOOSE(WEEKDAY($A12,2),3,3,5,3,3,7,7),FALSE),0)</f>
        <v>0.52500000000000002</v>
      </c>
      <c r="E12" s="51">
        <f t="shared" si="2"/>
        <v>0.35416666666666674</v>
      </c>
      <c r="F12" s="37"/>
    </row>
    <row r="13" spans="1:8">
      <c r="A13" s="36">
        <f t="shared" si="1"/>
        <v>42502</v>
      </c>
      <c r="B13" s="42">
        <v>2569</v>
      </c>
      <c r="C13" s="43">
        <f>IFERROR(VLOOKUP($B13,PARAM!$A$11:$G$65,CHOOSE(WEEKDAY($A13,2),2,2,4,2,2,6,6),FALSE),0)</f>
        <v>0.22013888888888888</v>
      </c>
      <c r="D13" s="43">
        <f>IFERROR(VLOOKUP($B13,PARAM!$A$11:$G$65,CHOOSE(WEEKDAY($A13,2),3,3,5,3,3,7,7),FALSE),0)</f>
        <v>0.60555555555555551</v>
      </c>
      <c r="E13" s="51">
        <f t="shared" si="2"/>
        <v>0.38541666666666663</v>
      </c>
      <c r="F13" s="37"/>
    </row>
    <row r="14" spans="1:8">
      <c r="A14" s="36">
        <f t="shared" si="1"/>
        <v>42503</v>
      </c>
      <c r="B14" s="42">
        <v>2562</v>
      </c>
      <c r="C14" s="43">
        <f>IFERROR(VLOOKUP($B14,PARAM!$A$11:$G$65,CHOOSE(WEEKDAY($A14,2),2,2,4,2,2,6,6),FALSE),0)</f>
        <v>0.27152777777777776</v>
      </c>
      <c r="D14" s="43">
        <f>IFERROR(VLOOKUP($B14,PARAM!$A$11:$G$65,CHOOSE(WEEKDAY($A14,2),3,3,5,3,3,7,7),FALSE),0)</f>
        <v>0.57222222222222219</v>
      </c>
      <c r="E14" s="51">
        <f t="shared" si="2"/>
        <v>0.30069444444444443</v>
      </c>
      <c r="F14" s="37"/>
    </row>
    <row r="15" spans="1:8">
      <c r="A15" s="36">
        <f t="shared" si="1"/>
        <v>42504</v>
      </c>
      <c r="B15" s="42">
        <v>2565</v>
      </c>
      <c r="C15" s="43">
        <f>IFERROR(VLOOKUP($B15,PARAM!$A$11:$G$65,CHOOSE(WEEKDAY($A15,2),2,2,4,2,2,6,6),FALSE),0)</f>
        <v>0.36736111111111108</v>
      </c>
      <c r="D15" s="43">
        <f>IFERROR(VLOOKUP($B15,PARAM!$A$11:$G$65,CHOOSE(WEEKDAY($A15,2),3,3,5,3,3,7,7),FALSE),0)</f>
        <v>0.67569444444444438</v>
      </c>
      <c r="E15" s="51">
        <f t="shared" si="2"/>
        <v>0.30833333333333329</v>
      </c>
      <c r="F15" s="37"/>
    </row>
    <row r="16" spans="1:8">
      <c r="A16" s="36">
        <f t="shared" si="1"/>
        <v>42505</v>
      </c>
      <c r="B16" s="42" t="s">
        <v>6</v>
      </c>
      <c r="C16" s="43">
        <f>IFERROR(VLOOKUP($B16,PARAM!$A$11:$G$65,CHOOSE(WEEKDAY($A16,2),2,2,4,2,2,6,6),FALSE),0)</f>
        <v>0</v>
      </c>
      <c r="D16" s="43">
        <f>IFERROR(VLOOKUP($B16,PARAM!$A$11:$G$65,CHOOSE(WEEKDAY($A16,2),3,3,5,3,3,7,7),FALSE),0)</f>
        <v>0</v>
      </c>
      <c r="E16" s="51">
        <f t="shared" si="2"/>
        <v>0</v>
      </c>
      <c r="F16" s="37"/>
    </row>
    <row r="17" spans="1:6">
      <c r="A17" s="36">
        <f t="shared" si="1"/>
        <v>42506</v>
      </c>
      <c r="B17" s="42" t="s">
        <v>6</v>
      </c>
      <c r="C17" s="43">
        <f>IFERROR(VLOOKUP($B17,PARAM!$A$11:$G$65,CHOOSE(WEEKDAY($A17,2),2,2,4,2,2,6,6),FALSE),0)</f>
        <v>0</v>
      </c>
      <c r="D17" s="43">
        <f>IFERROR(VLOOKUP($B17,PARAM!$A$11:$G$65,CHOOSE(WEEKDAY($A17,2),3,3,5,3,3,7,7),FALSE),0)</f>
        <v>0</v>
      </c>
      <c r="E17" s="51">
        <f t="shared" si="2"/>
        <v>0</v>
      </c>
      <c r="F17" s="37"/>
    </row>
    <row r="18" spans="1:6">
      <c r="A18" s="36">
        <f t="shared" si="1"/>
        <v>42507</v>
      </c>
      <c r="B18" s="42">
        <v>2668</v>
      </c>
      <c r="C18" s="43">
        <f>IFERROR(VLOOKUP($B18,PARAM!$A$11:$G$65,CHOOSE(WEEKDAY($A18,2),2,2,4,2,2,6,6),FALSE),0)</f>
        <v>0.57291666666666663</v>
      </c>
      <c r="D18" s="43">
        <f>IFERROR(VLOOKUP($B18,PARAM!$A$11:$G$65,CHOOSE(WEEKDAY($A18,2),3,3,5,3,3,7,7),FALSE),0)</f>
        <v>0.9458333333333333</v>
      </c>
      <c r="E18" s="51">
        <f t="shared" si="2"/>
        <v>0.37291666666666667</v>
      </c>
      <c r="F18" s="37"/>
    </row>
    <row r="19" spans="1:6">
      <c r="A19" s="36">
        <f t="shared" si="1"/>
        <v>42508</v>
      </c>
      <c r="B19" s="42">
        <v>2666</v>
      </c>
      <c r="C19" s="43">
        <f>IFERROR(VLOOKUP($B19,PARAM!$A$11:$G$65,CHOOSE(WEEKDAY($A19,2),2,2,4,2,2,6,6),FALSE),0)</f>
        <v>0.54166666666666663</v>
      </c>
      <c r="D19" s="43">
        <f>IFERROR(VLOOKUP($B19,PARAM!$A$11:$G$65,CHOOSE(WEEKDAY($A19,2),3,3,5,3,3,7,7),FALSE),0)</f>
        <v>0.81180555555555556</v>
      </c>
      <c r="E19" s="51">
        <f t="shared" si="2"/>
        <v>0.27013888888888893</v>
      </c>
      <c r="F19" s="37" t="s">
        <v>8</v>
      </c>
    </row>
    <row r="20" spans="1:6">
      <c r="A20" s="36">
        <f t="shared" si="1"/>
        <v>42509</v>
      </c>
      <c r="B20" s="42">
        <v>2645</v>
      </c>
      <c r="C20" s="43">
        <f>IFERROR(VLOOKUP($B20,PARAM!$A$11:$G$65,CHOOSE(WEEKDAY($A20,2),2,2,4,2,2,6,6),FALSE),0)</f>
        <v>0.54583333333333328</v>
      </c>
      <c r="D20" s="43">
        <f>IFERROR(VLOOKUP($B20,PARAM!$A$11:$G$65,CHOOSE(WEEKDAY($A20,2),3,3,5,3,3,7,7),FALSE),0)</f>
        <v>0.81597222222222221</v>
      </c>
      <c r="E20" s="51">
        <f t="shared" si="2"/>
        <v>0.27013888888888893</v>
      </c>
      <c r="F20" s="37"/>
    </row>
    <row r="21" spans="1:6">
      <c r="A21" s="36">
        <f t="shared" si="1"/>
        <v>42510</v>
      </c>
      <c r="B21" s="42">
        <v>2565</v>
      </c>
      <c r="C21" s="43">
        <f>IFERROR(VLOOKUP($B21,PARAM!$A$11:$G$65,CHOOSE(WEEKDAY($A21,2),2,2,4,2,2,6,6),FALSE),0)</f>
        <v>0.19166666666666665</v>
      </c>
      <c r="D21" s="43">
        <f>IFERROR(VLOOKUP($B21,PARAM!$A$11:$G$65,CHOOSE(WEEKDAY($A21,2),3,3,5,3,3,7,7),FALSE),0)</f>
        <v>0.54513888888888895</v>
      </c>
      <c r="E21" s="51">
        <f t="shared" si="2"/>
        <v>0.3534722222222223</v>
      </c>
      <c r="F21" s="37"/>
    </row>
    <row r="22" spans="1:6">
      <c r="A22" s="36">
        <f t="shared" si="1"/>
        <v>42511</v>
      </c>
      <c r="B22" s="42">
        <v>2610</v>
      </c>
      <c r="C22" s="43">
        <f>IFERROR(VLOOKUP($B22,PARAM!$A$11:$G$65,CHOOSE(WEEKDAY($A22,2),2,2,4,2,2,6,6),FALSE),0)</f>
        <v>0.51458333333333328</v>
      </c>
      <c r="D22" s="43">
        <f>IFERROR(VLOOKUP($B22,PARAM!$A$11:$G$65,CHOOSE(WEEKDAY($A22,2),3,3,5,3,3,7,7),FALSE),0)</f>
        <v>0.90763888888888899</v>
      </c>
      <c r="E22" s="51">
        <f t="shared" si="2"/>
        <v>0.39305555555555571</v>
      </c>
      <c r="F22" s="37"/>
    </row>
    <row r="23" spans="1:6">
      <c r="A23" s="36">
        <f t="shared" si="1"/>
        <v>42512</v>
      </c>
      <c r="B23" s="42" t="s">
        <v>6</v>
      </c>
      <c r="C23" s="43">
        <f>IFERROR(VLOOKUP($B23,PARAM!$A$11:$G$65,CHOOSE(WEEKDAY($A23,2),2,2,4,2,2,6,6),FALSE),0)</f>
        <v>0</v>
      </c>
      <c r="D23" s="43">
        <f>IFERROR(VLOOKUP($B23,PARAM!$A$11:$G$65,CHOOSE(WEEKDAY($A23,2),3,3,5,3,3,7,7),FALSE),0)</f>
        <v>0</v>
      </c>
      <c r="E23" s="51">
        <f t="shared" si="2"/>
        <v>0</v>
      </c>
      <c r="F23" s="37"/>
    </row>
    <row r="24" spans="1:6">
      <c r="A24" s="36">
        <f t="shared" si="1"/>
        <v>42513</v>
      </c>
      <c r="B24" s="42">
        <v>2564</v>
      </c>
      <c r="C24" s="43">
        <f>IFERROR(VLOOKUP($B24,PARAM!$A$11:$G$65,CHOOSE(WEEKDAY($A24,2),2,2,4,2,2,6,6),FALSE),0)</f>
        <v>0.22222222222222221</v>
      </c>
      <c r="D24" s="43">
        <f>IFERROR(VLOOKUP($B24,PARAM!$A$11:$G$65,CHOOSE(WEEKDAY($A24,2),3,3,5,3,3,7,7),FALSE),0)</f>
        <v>0.55138888888888882</v>
      </c>
      <c r="E24" s="51">
        <f t="shared" si="2"/>
        <v>0.32916666666666661</v>
      </c>
      <c r="F24" s="37"/>
    </row>
    <row r="25" spans="1:6">
      <c r="A25" s="36">
        <f t="shared" si="1"/>
        <v>42514</v>
      </c>
      <c r="B25" s="42" t="s">
        <v>9</v>
      </c>
      <c r="C25" s="43">
        <f>IFERROR(VLOOKUP($B25,PARAM!$A$11:$G$65,CHOOSE(WEEKDAY($A25,2),2,2,4,2,2,6,6),FALSE),0)</f>
        <v>0</v>
      </c>
      <c r="D25" s="43">
        <f>IFERROR(VLOOKUP($B25,PARAM!$A$11:$G$65,CHOOSE(WEEKDAY($A25,2),3,3,5,3,3,7,7),FALSE),0)</f>
        <v>0</v>
      </c>
      <c r="E25" s="51">
        <f t="shared" si="2"/>
        <v>0</v>
      </c>
      <c r="F25" s="37"/>
    </row>
    <row r="26" spans="1:6">
      <c r="A26" s="36">
        <f t="shared" si="1"/>
        <v>42515</v>
      </c>
      <c r="B26" s="42">
        <v>2526</v>
      </c>
      <c r="C26" s="43">
        <f>IFERROR(VLOOKUP($B26,PARAM!$A$11:$G$65,CHOOSE(WEEKDAY($A26,2),2,2,4,2,2,6,6),FALSE),0)</f>
        <v>0.1875</v>
      </c>
      <c r="D26" s="43">
        <f>IFERROR(VLOOKUP($B26,PARAM!$A$11:$G$65,CHOOSE(WEEKDAY($A26,2),3,3,5,3,3,7,7),FALSE),0)</f>
        <v>0.53125</v>
      </c>
      <c r="E26" s="51">
        <f t="shared" si="2"/>
        <v>0.34375</v>
      </c>
      <c r="F26" s="37"/>
    </row>
    <row r="27" spans="1:6">
      <c r="A27" s="36">
        <f t="shared" si="1"/>
        <v>42516</v>
      </c>
      <c r="B27" s="42" t="s">
        <v>5</v>
      </c>
      <c r="C27" s="43">
        <f>IFERROR(VLOOKUP($B27,PARAM!$A$11:$G$65,CHOOSE(WEEKDAY($A27,2),2,2,4,2,2,6,6),FALSE),0)</f>
        <v>0</v>
      </c>
      <c r="D27" s="43">
        <f>IFERROR(VLOOKUP($B27,PARAM!$A$11:$G$65,CHOOSE(WEEKDAY($A27,2),3,3,5,3,3,7,7),FALSE),0)</f>
        <v>0</v>
      </c>
      <c r="E27" s="51">
        <f t="shared" si="2"/>
        <v>0</v>
      </c>
      <c r="F27" s="37"/>
    </row>
    <row r="28" spans="1:6">
      <c r="A28" s="36">
        <f t="shared" si="1"/>
        <v>42517</v>
      </c>
      <c r="B28" s="42">
        <v>2569</v>
      </c>
      <c r="C28" s="43">
        <f>IFERROR(VLOOKUP($B28,PARAM!$A$11:$G$65,CHOOSE(WEEKDAY($A28,2),2,2,4,2,2,6,6),FALSE),0)</f>
        <v>0.22013888888888888</v>
      </c>
      <c r="D28" s="43">
        <f>IFERROR(VLOOKUP($B28,PARAM!$A$11:$G$65,CHOOSE(WEEKDAY($A28,2),3,3,5,3,3,7,7),FALSE),0)</f>
        <v>0.60555555555555551</v>
      </c>
      <c r="E28" s="51">
        <f t="shared" si="2"/>
        <v>0.38541666666666663</v>
      </c>
      <c r="F28" s="37"/>
    </row>
    <row r="29" spans="1:6">
      <c r="A29" s="36">
        <f t="shared" si="1"/>
        <v>42518</v>
      </c>
      <c r="B29" s="42">
        <v>2511</v>
      </c>
      <c r="C29" s="43">
        <f>IFERROR(VLOOKUP($B29,PARAM!$A$11:$G$65,CHOOSE(WEEKDAY($A29,2),2,2,4,2,2,6,6),FALSE),0)</f>
        <v>0.26597222222222222</v>
      </c>
      <c r="D29" s="43">
        <f>IFERROR(VLOOKUP($B29,PARAM!$A$11:$G$65,CHOOSE(WEEKDAY($A29,2),3,3,5,3,3,7,7),FALSE),0)</f>
        <v>0.57708333333333328</v>
      </c>
      <c r="E29" s="51">
        <f t="shared" si="2"/>
        <v>0.31111111111111106</v>
      </c>
      <c r="F29" s="37"/>
    </row>
    <row r="30" spans="1:6">
      <c r="A30" s="36">
        <f t="shared" si="1"/>
        <v>42519</v>
      </c>
      <c r="B30" s="42" t="s">
        <v>5</v>
      </c>
      <c r="C30" s="43">
        <f>IFERROR(VLOOKUP($B30,PARAM!$A$11:$G$65,CHOOSE(WEEKDAY($A30,2),2,2,4,2,2,6,6),FALSE),0)</f>
        <v>0</v>
      </c>
      <c r="D30" s="43">
        <f>IFERROR(VLOOKUP($B30,PARAM!$A$11:$G$65,CHOOSE(WEEKDAY($A30,2),3,3,5,3,3,7,7),FALSE),0)</f>
        <v>0</v>
      </c>
      <c r="E30" s="51">
        <f t="shared" si="2"/>
        <v>0</v>
      </c>
      <c r="F30" s="37"/>
    </row>
    <row r="31" spans="1:6">
      <c r="A31" s="36">
        <f t="shared" si="1"/>
        <v>42520</v>
      </c>
      <c r="B31" s="42" t="s">
        <v>6</v>
      </c>
      <c r="C31" s="43">
        <f>IFERROR(VLOOKUP($B31,PARAM!$A$11:$G$65,CHOOSE(WEEKDAY($A31,2),2,2,4,2,2,6,6),FALSE),0)</f>
        <v>0</v>
      </c>
      <c r="D31" s="43">
        <f>IFERROR(VLOOKUP($B31,PARAM!$A$11:$G$65,CHOOSE(WEEKDAY($A31,2),3,3,5,3,3,7,7),FALSE),0)</f>
        <v>0</v>
      </c>
      <c r="E31" s="51">
        <f t="shared" si="2"/>
        <v>0</v>
      </c>
      <c r="F31" s="37"/>
    </row>
    <row r="32" spans="1:6" ht="15.75" thickBot="1">
      <c r="A32" s="36">
        <f t="shared" si="1"/>
        <v>42521</v>
      </c>
      <c r="B32" s="44" t="s">
        <v>9</v>
      </c>
      <c r="C32" s="43">
        <f>IFERROR(VLOOKUP($B32,PARAM!$A$11:$G$65,CHOOSE(WEEKDAY($A32,2),2,2,4,2,2,6,6),FALSE),0)</f>
        <v>0</v>
      </c>
      <c r="D32" s="43">
        <f>IFERROR(VLOOKUP($B32,PARAM!$A$11:$G$65,CHOOSE(WEEKDAY($A32,2),3,3,5,3,3,7,7),FALSE),0)</f>
        <v>0</v>
      </c>
      <c r="E32" s="52">
        <f t="shared" si="2"/>
        <v>0</v>
      </c>
      <c r="F32" s="45"/>
    </row>
    <row r="33" spans="1:8" s="2" customFormat="1" ht="15.75" thickBot="1">
      <c r="A33" s="46" t="s">
        <v>1</v>
      </c>
      <c r="B33" s="47"/>
      <c r="C33" s="48"/>
      <c r="D33" s="48"/>
      <c r="E33" s="50">
        <f>SUM(E2:E32)</f>
        <v>6.5347222222222214</v>
      </c>
      <c r="F33" s="49"/>
      <c r="G33" s="19"/>
      <c r="H33" s="19"/>
    </row>
    <row r="1048575" spans="5:5">
      <c r="E1048575" s="1">
        <f>SUM(E33)</f>
        <v>6.5347222222222214</v>
      </c>
    </row>
  </sheetData>
  <dataValidations count="1">
    <dataValidation type="list" allowBlank="1" showInputMessage="1" showErrorMessage="1" sqref="B2:B32">
      <formula1>Services</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sheetPr>
    <tabColor rgb="FF002060"/>
  </sheetPr>
  <dimension ref="A1:G1048576"/>
  <sheetViews>
    <sheetView workbookViewId="0">
      <selection activeCell="F2" sqref="F2:F31"/>
    </sheetView>
  </sheetViews>
  <sheetFormatPr baseColWidth="10" defaultRowHeight="15"/>
  <cols>
    <col min="1" max="1" width="20.5703125" style="3" bestFit="1" customWidth="1"/>
    <col min="2" max="2" width="11.42578125" style="4"/>
    <col min="3" max="4" width="11.42578125" style="2"/>
    <col min="5" max="5" width="13" style="1" bestFit="1" customWidth="1"/>
  </cols>
  <sheetData>
    <row r="1" spans="1:5">
      <c r="A1" s="6" t="s">
        <v>0</v>
      </c>
      <c r="B1" s="8"/>
      <c r="C1" s="9"/>
      <c r="D1" s="10"/>
      <c r="E1" s="11"/>
    </row>
    <row r="2" spans="1:5">
      <c r="A2" s="6">
        <v>42522</v>
      </c>
      <c r="B2" s="8" t="s">
        <v>9</v>
      </c>
      <c r="C2" s="9">
        <v>0</v>
      </c>
      <c r="D2" s="10">
        <v>0</v>
      </c>
      <c r="E2" s="11">
        <f t="shared" ref="E2:E8" si="0">SUM(D2-C2)</f>
        <v>0</v>
      </c>
    </row>
    <row r="3" spans="1:5">
      <c r="A3" s="6">
        <v>42523</v>
      </c>
      <c r="B3" s="8" t="s">
        <v>9</v>
      </c>
      <c r="C3" s="9">
        <v>0</v>
      </c>
      <c r="D3" s="10">
        <v>0</v>
      </c>
      <c r="E3" s="11">
        <f t="shared" si="0"/>
        <v>0</v>
      </c>
    </row>
    <row r="4" spans="1:5">
      <c r="A4" s="6">
        <v>42524</v>
      </c>
      <c r="B4" s="8" t="s">
        <v>5</v>
      </c>
      <c r="C4" s="9">
        <v>0</v>
      </c>
      <c r="D4" s="10">
        <v>0</v>
      </c>
      <c r="E4" s="11">
        <f t="shared" si="0"/>
        <v>0</v>
      </c>
    </row>
    <row r="5" spans="1:5">
      <c r="A5" s="6">
        <v>42525</v>
      </c>
      <c r="B5" s="8" t="s">
        <v>5</v>
      </c>
      <c r="C5" s="9">
        <v>0</v>
      </c>
      <c r="D5" s="10">
        <v>0</v>
      </c>
      <c r="E5" s="11">
        <f t="shared" si="0"/>
        <v>0</v>
      </c>
    </row>
    <row r="6" spans="1:5">
      <c r="A6" s="6">
        <v>42526</v>
      </c>
      <c r="B6" s="8" t="s">
        <v>6</v>
      </c>
      <c r="C6" s="9">
        <v>0</v>
      </c>
      <c r="D6" s="10">
        <v>0</v>
      </c>
      <c r="E6" s="11">
        <f t="shared" si="0"/>
        <v>0</v>
      </c>
    </row>
    <row r="7" spans="1:5">
      <c r="A7" s="6">
        <v>42527</v>
      </c>
      <c r="B7" s="8" t="s">
        <v>5</v>
      </c>
      <c r="C7" s="9">
        <v>0</v>
      </c>
      <c r="D7" s="10">
        <v>0</v>
      </c>
      <c r="E7" s="11">
        <f t="shared" si="0"/>
        <v>0</v>
      </c>
    </row>
    <row r="8" spans="1:5">
      <c r="A8" s="6">
        <v>42528</v>
      </c>
      <c r="B8" s="8">
        <v>2511</v>
      </c>
      <c r="C8" s="9">
        <v>0.25347222222222221</v>
      </c>
      <c r="D8" s="10">
        <v>0.59861111111111109</v>
      </c>
      <c r="E8" s="11">
        <f t="shared" si="0"/>
        <v>0.34513888888888888</v>
      </c>
    </row>
    <row r="9" spans="1:5">
      <c r="A9" s="6">
        <v>42529</v>
      </c>
      <c r="B9" s="8">
        <v>2560</v>
      </c>
      <c r="C9" s="9">
        <v>0.22361111111111109</v>
      </c>
      <c r="D9" s="10">
        <v>0.58333333333333337</v>
      </c>
      <c r="E9" s="11">
        <f>SUM(D9-C9)</f>
        <v>0.35972222222222228</v>
      </c>
    </row>
    <row r="10" spans="1:5">
      <c r="A10" s="6">
        <v>42530</v>
      </c>
      <c r="B10" s="8">
        <v>2523</v>
      </c>
      <c r="C10" s="9">
        <v>0.23124999999999998</v>
      </c>
      <c r="D10" s="10">
        <v>0.58611111111111114</v>
      </c>
      <c r="E10" s="11">
        <f t="shared" ref="E10:E31" si="1">SUM(D10-C10)</f>
        <v>0.35486111111111118</v>
      </c>
    </row>
    <row r="11" spans="1:5">
      <c r="A11" s="6">
        <v>42531</v>
      </c>
      <c r="B11" s="8">
        <v>2563</v>
      </c>
      <c r="C11" s="9">
        <v>0.21180555555555555</v>
      </c>
      <c r="D11" s="10">
        <v>0.59305555555555556</v>
      </c>
      <c r="E11" s="11">
        <f t="shared" si="1"/>
        <v>0.38124999999999998</v>
      </c>
    </row>
    <row r="12" spans="1:5">
      <c r="A12" s="6">
        <v>42532</v>
      </c>
      <c r="B12" s="8">
        <v>2563</v>
      </c>
      <c r="C12" s="9">
        <v>0.23611111111111113</v>
      </c>
      <c r="D12" s="10">
        <v>0.56180555555555556</v>
      </c>
      <c r="E12" s="11">
        <f t="shared" si="1"/>
        <v>0.3256944444444444</v>
      </c>
    </row>
    <row r="13" spans="1:5">
      <c r="A13" s="6">
        <v>42533</v>
      </c>
      <c r="B13" s="8" t="s">
        <v>6</v>
      </c>
      <c r="C13" s="9">
        <v>0</v>
      </c>
      <c r="D13" s="10">
        <v>0</v>
      </c>
      <c r="E13" s="11">
        <f t="shared" si="1"/>
        <v>0</v>
      </c>
    </row>
    <row r="14" spans="1:5">
      <c r="A14" s="6">
        <v>42534</v>
      </c>
      <c r="B14" s="8">
        <v>2664</v>
      </c>
      <c r="C14" s="9">
        <v>0.61944444444444446</v>
      </c>
      <c r="D14" s="10">
        <v>0.97222222222222221</v>
      </c>
      <c r="E14" s="11">
        <f t="shared" si="1"/>
        <v>0.35277777777777775</v>
      </c>
    </row>
    <row r="15" spans="1:5">
      <c r="A15" s="6">
        <v>42535</v>
      </c>
      <c r="B15" s="8">
        <v>2665</v>
      </c>
      <c r="C15" s="9">
        <v>0.51041666666666663</v>
      </c>
      <c r="D15" s="10">
        <v>0.85277777777777775</v>
      </c>
      <c r="E15" s="11">
        <f t="shared" si="1"/>
        <v>0.34236111111111112</v>
      </c>
    </row>
    <row r="16" spans="1:5">
      <c r="A16" s="6">
        <v>42536</v>
      </c>
      <c r="B16" s="8" t="s">
        <v>5</v>
      </c>
      <c r="C16" s="9">
        <v>0</v>
      </c>
      <c r="D16" s="10">
        <v>0</v>
      </c>
      <c r="E16" s="11">
        <f t="shared" si="1"/>
        <v>0</v>
      </c>
    </row>
    <row r="17" spans="1:7">
      <c r="A17" s="6">
        <v>42537</v>
      </c>
      <c r="B17" s="8">
        <v>2511</v>
      </c>
      <c r="C17" s="9">
        <v>0.25347222222222221</v>
      </c>
      <c r="D17" s="10">
        <v>0.59861111111111109</v>
      </c>
      <c r="E17" s="11">
        <f t="shared" si="1"/>
        <v>0.34513888888888888</v>
      </c>
    </row>
    <row r="18" spans="1:7">
      <c r="A18" s="6">
        <v>42538</v>
      </c>
      <c r="B18" s="8">
        <v>2511</v>
      </c>
      <c r="C18" s="9">
        <v>0.25347222222222221</v>
      </c>
      <c r="D18" s="10">
        <v>0.59861111111111109</v>
      </c>
      <c r="E18" s="11">
        <f t="shared" si="1"/>
        <v>0.34513888888888888</v>
      </c>
    </row>
    <row r="19" spans="1:7">
      <c r="A19" s="6">
        <v>42539</v>
      </c>
      <c r="B19" s="8">
        <v>2611</v>
      </c>
      <c r="C19" s="9">
        <v>0.55625000000000002</v>
      </c>
      <c r="D19" s="10">
        <v>0.9243055555555556</v>
      </c>
      <c r="E19" s="11">
        <f t="shared" si="1"/>
        <v>0.36805555555555558</v>
      </c>
    </row>
    <row r="20" spans="1:7">
      <c r="A20" s="6">
        <v>42540</v>
      </c>
      <c r="B20" s="8" t="s">
        <v>6</v>
      </c>
      <c r="C20" s="9">
        <v>0</v>
      </c>
      <c r="D20" s="10">
        <v>0</v>
      </c>
      <c r="E20" s="11">
        <f t="shared" si="1"/>
        <v>0</v>
      </c>
    </row>
    <row r="21" spans="1:7">
      <c r="A21" s="6">
        <v>42541</v>
      </c>
      <c r="B21" s="8" t="s">
        <v>10</v>
      </c>
      <c r="C21" s="9">
        <v>0.20972222222222223</v>
      </c>
      <c r="D21" s="10">
        <v>0.52222222222222225</v>
      </c>
      <c r="E21" s="11">
        <f t="shared" si="1"/>
        <v>0.3125</v>
      </c>
      <c r="F21" s="16" t="s">
        <v>10</v>
      </c>
      <c r="G21" s="81" t="s">
        <v>39</v>
      </c>
    </row>
    <row r="22" spans="1:7">
      <c r="A22" s="6">
        <v>42542</v>
      </c>
      <c r="B22" s="8" t="s">
        <v>10</v>
      </c>
      <c r="C22" s="9">
        <v>0.1986111111111111</v>
      </c>
      <c r="D22" s="10">
        <v>0.58750000000000002</v>
      </c>
      <c r="E22" s="11">
        <f t="shared" si="1"/>
        <v>0.38888888888888895</v>
      </c>
      <c r="F22" s="16" t="s">
        <v>10</v>
      </c>
      <c r="G22" s="81" t="s">
        <v>39</v>
      </c>
    </row>
    <row r="23" spans="1:7">
      <c r="A23" s="6">
        <v>42543</v>
      </c>
      <c r="B23" s="8">
        <v>2510</v>
      </c>
      <c r="C23" s="9">
        <v>0.18472222222222223</v>
      </c>
      <c r="D23" s="10">
        <v>0.56874999999999998</v>
      </c>
      <c r="E23" s="11">
        <f t="shared" si="1"/>
        <v>0.38402777777777775</v>
      </c>
    </row>
    <row r="24" spans="1:7">
      <c r="A24" s="6">
        <v>42544</v>
      </c>
      <c r="B24" s="8">
        <v>2510</v>
      </c>
      <c r="C24" s="9">
        <v>0.18472222222222223</v>
      </c>
      <c r="D24" s="10">
        <v>0.57916666666666672</v>
      </c>
      <c r="E24" s="11">
        <f t="shared" si="1"/>
        <v>0.39444444444444449</v>
      </c>
      <c r="F24" s="15" t="s">
        <v>8</v>
      </c>
    </row>
    <row r="25" spans="1:7">
      <c r="A25" s="6">
        <v>42545</v>
      </c>
      <c r="B25" s="8">
        <v>2524</v>
      </c>
      <c r="C25" s="9">
        <v>0.20486111111111113</v>
      </c>
      <c r="D25" s="10">
        <v>0.54097222222222219</v>
      </c>
      <c r="E25" s="11">
        <f t="shared" si="1"/>
        <v>0.33611111111111103</v>
      </c>
    </row>
    <row r="26" spans="1:7">
      <c r="A26" s="6">
        <v>42546</v>
      </c>
      <c r="B26" s="8">
        <v>2561</v>
      </c>
      <c r="C26" s="9">
        <v>0.21944444444444444</v>
      </c>
      <c r="D26" s="10">
        <v>0.5805555555555556</v>
      </c>
      <c r="E26" s="11">
        <f t="shared" si="1"/>
        <v>0.36111111111111116</v>
      </c>
    </row>
    <row r="27" spans="1:7">
      <c r="A27" s="6">
        <v>42547</v>
      </c>
      <c r="B27" s="8" t="s">
        <v>6</v>
      </c>
      <c r="C27" s="9">
        <v>0</v>
      </c>
      <c r="D27" s="10">
        <v>0</v>
      </c>
      <c r="E27" s="11">
        <f t="shared" si="1"/>
        <v>0</v>
      </c>
    </row>
    <row r="28" spans="1:7">
      <c r="A28" s="6">
        <v>42548</v>
      </c>
      <c r="B28" s="8">
        <v>2302</v>
      </c>
      <c r="C28" s="9">
        <v>0.33333333333333331</v>
      </c>
      <c r="D28" s="10">
        <v>0.66875000000000007</v>
      </c>
      <c r="E28" s="11">
        <f t="shared" si="1"/>
        <v>0.33541666666666675</v>
      </c>
      <c r="F28" s="15" t="s">
        <v>8</v>
      </c>
    </row>
    <row r="29" spans="1:7">
      <c r="A29" s="6">
        <v>42549</v>
      </c>
      <c r="B29" s="8">
        <v>2624</v>
      </c>
      <c r="C29" s="9">
        <v>0.61041666666666672</v>
      </c>
      <c r="D29" s="10">
        <v>0.87430555555555556</v>
      </c>
      <c r="E29" s="11">
        <f t="shared" si="1"/>
        <v>0.26388888888888884</v>
      </c>
      <c r="G29" s="81" t="b">
        <v>0</v>
      </c>
    </row>
    <row r="30" spans="1:7">
      <c r="A30" s="6">
        <v>42550</v>
      </c>
      <c r="B30" s="8">
        <v>2626</v>
      </c>
      <c r="C30" s="9">
        <v>0.49652777777777773</v>
      </c>
      <c r="D30" s="10">
        <v>0.81111111111111101</v>
      </c>
      <c r="E30" s="11">
        <f t="shared" si="1"/>
        <v>0.31458333333333327</v>
      </c>
    </row>
    <row r="31" spans="1:7">
      <c r="A31" s="6">
        <v>42551</v>
      </c>
      <c r="B31" s="8">
        <v>2664</v>
      </c>
      <c r="C31" s="9">
        <v>0.61944444444444446</v>
      </c>
      <c r="D31" s="10">
        <v>0.97222222222222221</v>
      </c>
      <c r="E31" s="11">
        <f t="shared" si="1"/>
        <v>0.35277777777777775</v>
      </c>
    </row>
    <row r="32" spans="1:7">
      <c r="A32" s="6"/>
      <c r="B32" s="13"/>
      <c r="C32" s="14"/>
      <c r="D32" s="14"/>
      <c r="E32" s="5"/>
    </row>
    <row r="33" spans="1:5">
      <c r="A33" s="6"/>
      <c r="B33" s="13"/>
      <c r="C33" s="14"/>
      <c r="D33" s="14"/>
      <c r="E33" s="5"/>
    </row>
    <row r="34" spans="1:5" s="2" customFormat="1">
      <c r="A34" s="7" t="s">
        <v>1</v>
      </c>
      <c r="B34" s="13"/>
      <c r="C34" s="14"/>
      <c r="D34" s="14"/>
      <c r="E34" s="12">
        <f>SUM(E2:E33)</f>
        <v>6.9638888888888903</v>
      </c>
    </row>
    <row r="1048576" spans="5:5">
      <c r="E1048576" s="1">
        <f>SUM(E34)</f>
        <v>6.9638888888888903</v>
      </c>
    </row>
  </sheetData>
  <pageMargins left="0.7" right="0.7" top="0.75" bottom="0.75" header="0.3" footer="0.3"/>
  <pageSetup paperSize="9" orientation="portrait" horizontalDpi="0" verticalDpi="0" r:id="rId1"/>
</worksheet>
</file>

<file path=xl/worksheets/sheet18.xml><?xml version="1.0" encoding="utf-8"?>
<worksheet xmlns="http://schemas.openxmlformats.org/spreadsheetml/2006/main" xmlns:r="http://schemas.openxmlformats.org/officeDocument/2006/relationships">
  <sheetPr>
    <tabColor rgb="FF7030A0"/>
  </sheetPr>
  <dimension ref="A1:G1048576"/>
  <sheetViews>
    <sheetView workbookViewId="0">
      <selection activeCell="F2" sqref="F2:F32"/>
    </sheetView>
  </sheetViews>
  <sheetFormatPr baseColWidth="10" defaultRowHeight="15"/>
  <cols>
    <col min="1" max="1" width="22.5703125" style="3" bestFit="1" customWidth="1"/>
    <col min="2" max="2" width="11.42578125" style="4"/>
    <col min="3" max="4" width="11.42578125" style="2"/>
    <col min="5" max="5" width="13" style="1" bestFit="1" customWidth="1"/>
    <col min="6" max="6" width="12.140625" customWidth="1"/>
  </cols>
  <sheetData>
    <row r="1" spans="1:7">
      <c r="A1" s="6" t="s">
        <v>0</v>
      </c>
      <c r="B1" s="8" t="s">
        <v>11</v>
      </c>
      <c r="C1" s="9" t="s">
        <v>12</v>
      </c>
      <c r="D1" s="10" t="s">
        <v>13</v>
      </c>
      <c r="E1" s="11" t="s">
        <v>14</v>
      </c>
    </row>
    <row r="2" spans="1:7">
      <c r="A2" s="6">
        <v>42552</v>
      </c>
      <c r="B2" s="8">
        <v>2610</v>
      </c>
      <c r="C2" s="9">
        <v>0.61944444444444446</v>
      </c>
      <c r="D2" s="10">
        <v>0.97361111111111109</v>
      </c>
      <c r="E2" s="11">
        <f t="shared" ref="E2:E8" si="0">SUM(D2-C2)</f>
        <v>0.35416666666666663</v>
      </c>
      <c r="F2" t="s">
        <v>19</v>
      </c>
    </row>
    <row r="3" spans="1:7">
      <c r="A3" s="6">
        <v>42553</v>
      </c>
      <c r="B3" s="8">
        <v>2661</v>
      </c>
      <c r="C3" s="9">
        <v>0.54583333333333328</v>
      </c>
      <c r="D3" s="10">
        <v>0.91736111111111107</v>
      </c>
      <c r="E3" s="11">
        <f t="shared" si="0"/>
        <v>0.37152777777777779</v>
      </c>
      <c r="F3" t="s">
        <v>19</v>
      </c>
    </row>
    <row r="4" spans="1:7">
      <c r="A4" s="6">
        <v>42554</v>
      </c>
      <c r="B4" s="8" t="s">
        <v>6</v>
      </c>
      <c r="C4" s="9">
        <v>0</v>
      </c>
      <c r="D4" s="10">
        <v>0</v>
      </c>
      <c r="E4" s="11">
        <f t="shared" si="0"/>
        <v>0</v>
      </c>
    </row>
    <row r="5" spans="1:7">
      <c r="A5" s="6">
        <v>42555</v>
      </c>
      <c r="B5" s="8">
        <v>2524</v>
      </c>
      <c r="C5" s="9">
        <v>0.23541666666666669</v>
      </c>
      <c r="D5" s="10">
        <v>0.57013888888888886</v>
      </c>
      <c r="E5" s="11">
        <f t="shared" si="0"/>
        <v>0.33472222222222214</v>
      </c>
      <c r="F5" t="s">
        <v>20</v>
      </c>
      <c r="G5" s="81" t="b">
        <v>0</v>
      </c>
    </row>
    <row r="6" spans="1:7">
      <c r="A6" s="6">
        <v>42556</v>
      </c>
      <c r="B6" s="8" t="s">
        <v>5</v>
      </c>
      <c r="C6" s="9">
        <v>0</v>
      </c>
      <c r="D6" s="10">
        <v>0</v>
      </c>
      <c r="E6" s="11">
        <f t="shared" si="0"/>
        <v>0</v>
      </c>
    </row>
    <row r="7" spans="1:7">
      <c r="A7" s="6">
        <v>42557</v>
      </c>
      <c r="B7" s="8">
        <v>2511</v>
      </c>
      <c r="C7" s="9">
        <v>0.21666666666666667</v>
      </c>
      <c r="D7" s="10">
        <v>0.59861111111111109</v>
      </c>
      <c r="E7" s="11">
        <f t="shared" si="0"/>
        <v>0.38194444444444442</v>
      </c>
      <c r="F7" t="s">
        <v>20</v>
      </c>
    </row>
    <row r="8" spans="1:7">
      <c r="A8" s="6">
        <v>42558</v>
      </c>
      <c r="B8" s="8">
        <v>2560</v>
      </c>
      <c r="C8" s="9">
        <v>0.19097222222222221</v>
      </c>
      <c r="D8" s="10">
        <v>0.51527777777777783</v>
      </c>
      <c r="E8" s="11">
        <f t="shared" si="0"/>
        <v>0.32430555555555562</v>
      </c>
      <c r="F8" t="s">
        <v>20</v>
      </c>
    </row>
    <row r="9" spans="1:7">
      <c r="A9" s="6">
        <v>42559</v>
      </c>
      <c r="B9" s="8">
        <v>2563</v>
      </c>
      <c r="C9" s="9">
        <v>0.17013888888888887</v>
      </c>
      <c r="D9" s="10">
        <v>0.52083333333333337</v>
      </c>
      <c r="E9" s="11">
        <f>SUM(D9-C9)</f>
        <v>0.35069444444444453</v>
      </c>
      <c r="F9" t="s">
        <v>20</v>
      </c>
    </row>
    <row r="10" spans="1:7">
      <c r="A10" s="6">
        <v>42560</v>
      </c>
      <c r="B10" s="8">
        <v>2561</v>
      </c>
      <c r="C10" s="9">
        <v>0.21944444444444444</v>
      </c>
      <c r="D10" s="10">
        <v>0.5805555555555556</v>
      </c>
      <c r="E10" s="11">
        <f t="shared" ref="E10:E32" si="1">SUM(D10-C10)</f>
        <v>0.36111111111111116</v>
      </c>
      <c r="F10" t="s">
        <v>20</v>
      </c>
    </row>
    <row r="11" spans="1:7">
      <c r="A11" s="6">
        <v>42561</v>
      </c>
      <c r="B11" s="8" t="s">
        <v>6</v>
      </c>
      <c r="C11" s="9">
        <v>0</v>
      </c>
      <c r="D11" s="10">
        <v>0</v>
      </c>
      <c r="E11" s="11">
        <f t="shared" si="1"/>
        <v>0</v>
      </c>
    </row>
    <row r="12" spans="1:7">
      <c r="A12" s="6">
        <v>42562</v>
      </c>
      <c r="B12" s="8">
        <v>2611</v>
      </c>
      <c r="C12" s="9">
        <v>0.57777777777777783</v>
      </c>
      <c r="D12" s="10">
        <v>0.93541666666666667</v>
      </c>
      <c r="E12" s="11">
        <f t="shared" si="1"/>
        <v>0.35763888888888884</v>
      </c>
      <c r="F12" t="s">
        <v>19</v>
      </c>
    </row>
    <row r="13" spans="1:7">
      <c r="A13" s="6">
        <v>42563</v>
      </c>
      <c r="B13" s="8"/>
      <c r="C13" s="9">
        <v>0</v>
      </c>
      <c r="D13" s="10">
        <v>0</v>
      </c>
      <c r="E13" s="11">
        <f t="shared" si="1"/>
        <v>0</v>
      </c>
    </row>
    <row r="14" spans="1:7">
      <c r="A14" s="6">
        <v>42564</v>
      </c>
      <c r="B14" s="8">
        <v>2643</v>
      </c>
      <c r="C14" s="9">
        <v>0.5493055555555556</v>
      </c>
      <c r="D14" s="10">
        <v>0.94791666666666663</v>
      </c>
      <c r="E14" s="11">
        <f t="shared" si="1"/>
        <v>0.39861111111111103</v>
      </c>
      <c r="F14" s="15" t="s">
        <v>21</v>
      </c>
    </row>
    <row r="15" spans="1:7">
      <c r="A15" s="6">
        <v>42565</v>
      </c>
      <c r="B15" s="8"/>
      <c r="C15" s="9">
        <v>0</v>
      </c>
      <c r="D15" s="10">
        <v>0</v>
      </c>
      <c r="E15" s="11">
        <f t="shared" si="1"/>
        <v>0</v>
      </c>
    </row>
    <row r="16" spans="1:7">
      <c r="A16" s="6">
        <v>42566</v>
      </c>
      <c r="B16" s="8"/>
      <c r="C16" s="9">
        <v>0</v>
      </c>
      <c r="D16" s="10">
        <v>0</v>
      </c>
      <c r="E16" s="11">
        <f t="shared" si="1"/>
        <v>0</v>
      </c>
    </row>
    <row r="17" spans="1:6">
      <c r="A17" s="6">
        <v>42567</v>
      </c>
      <c r="B17" s="8"/>
      <c r="C17" s="9">
        <v>0</v>
      </c>
      <c r="D17" s="10">
        <v>0</v>
      </c>
      <c r="E17" s="11">
        <f t="shared" si="1"/>
        <v>0</v>
      </c>
    </row>
    <row r="18" spans="1:6">
      <c r="A18" s="6">
        <v>42568</v>
      </c>
      <c r="B18" s="8" t="s">
        <v>6</v>
      </c>
      <c r="C18" s="9">
        <v>0</v>
      </c>
      <c r="D18" s="10">
        <v>0</v>
      </c>
      <c r="E18" s="11">
        <f t="shared" si="1"/>
        <v>0</v>
      </c>
    </row>
    <row r="19" spans="1:6">
      <c r="A19" s="6">
        <v>42569</v>
      </c>
      <c r="B19" s="8"/>
      <c r="C19" s="9">
        <v>0</v>
      </c>
      <c r="D19" s="10">
        <v>0</v>
      </c>
      <c r="E19" s="11">
        <f t="shared" si="1"/>
        <v>0</v>
      </c>
    </row>
    <row r="20" spans="1:6">
      <c r="A20" s="6">
        <v>42570</v>
      </c>
      <c r="B20" s="8"/>
      <c r="C20" s="9">
        <v>0</v>
      </c>
      <c r="D20" s="10">
        <v>0</v>
      </c>
      <c r="E20" s="11">
        <f t="shared" si="1"/>
        <v>0</v>
      </c>
    </row>
    <row r="21" spans="1:6">
      <c r="A21" s="6">
        <v>42571</v>
      </c>
      <c r="B21" s="8"/>
      <c r="C21" s="9">
        <v>0</v>
      </c>
      <c r="D21" s="10">
        <v>0</v>
      </c>
      <c r="E21" s="11">
        <f t="shared" si="1"/>
        <v>0</v>
      </c>
    </row>
    <row r="22" spans="1:6">
      <c r="A22" s="6">
        <v>42572</v>
      </c>
      <c r="B22" s="8" t="s">
        <v>6</v>
      </c>
      <c r="C22" s="9">
        <v>0</v>
      </c>
      <c r="D22" s="10">
        <v>0</v>
      </c>
      <c r="E22" s="11">
        <f t="shared" si="1"/>
        <v>0</v>
      </c>
    </row>
    <row r="23" spans="1:6">
      <c r="A23" s="6">
        <v>42573</v>
      </c>
      <c r="B23" s="8"/>
      <c r="C23" s="9">
        <v>0</v>
      </c>
      <c r="D23" s="10">
        <v>0</v>
      </c>
      <c r="E23" s="11">
        <f t="shared" si="1"/>
        <v>0</v>
      </c>
    </row>
    <row r="24" spans="1:6">
      <c r="A24" s="6">
        <v>42574</v>
      </c>
      <c r="B24" s="8"/>
      <c r="C24" s="9">
        <v>0</v>
      </c>
      <c r="D24" s="10">
        <v>0</v>
      </c>
      <c r="E24" s="11">
        <f t="shared" si="1"/>
        <v>0</v>
      </c>
    </row>
    <row r="25" spans="1:6">
      <c r="A25" s="6">
        <v>42575</v>
      </c>
      <c r="B25" s="8"/>
      <c r="C25" s="9">
        <v>0</v>
      </c>
      <c r="D25" s="10">
        <v>0</v>
      </c>
      <c r="E25" s="11">
        <f t="shared" si="1"/>
        <v>0</v>
      </c>
    </row>
    <row r="26" spans="1:6">
      <c r="A26" s="6">
        <v>42576</v>
      </c>
      <c r="B26" s="8"/>
      <c r="C26" s="9">
        <v>0</v>
      </c>
      <c r="D26" s="10">
        <v>0</v>
      </c>
      <c r="E26" s="11">
        <f t="shared" si="1"/>
        <v>0</v>
      </c>
    </row>
    <row r="27" spans="1:6">
      <c r="A27" s="6">
        <v>42577</v>
      </c>
      <c r="B27" s="8" t="s">
        <v>5</v>
      </c>
      <c r="C27" s="9">
        <v>0</v>
      </c>
      <c r="D27" s="10">
        <v>0</v>
      </c>
      <c r="E27" s="11">
        <f t="shared" si="1"/>
        <v>0</v>
      </c>
    </row>
    <row r="28" spans="1:6">
      <c r="A28" s="6">
        <v>42578</v>
      </c>
      <c r="B28" s="8"/>
      <c r="C28" s="9">
        <v>0</v>
      </c>
      <c r="D28" s="10">
        <v>0</v>
      </c>
      <c r="E28" s="11">
        <f t="shared" si="1"/>
        <v>0</v>
      </c>
    </row>
    <row r="29" spans="1:6">
      <c r="A29" s="6">
        <v>42579</v>
      </c>
      <c r="B29" s="8"/>
      <c r="C29" s="9">
        <v>0</v>
      </c>
      <c r="D29" s="10">
        <v>0</v>
      </c>
      <c r="E29" s="11">
        <f t="shared" si="1"/>
        <v>0</v>
      </c>
    </row>
    <row r="30" spans="1:6">
      <c r="A30" s="6">
        <v>42580</v>
      </c>
      <c r="B30" s="8" t="s">
        <v>6</v>
      </c>
      <c r="C30" s="9">
        <v>0</v>
      </c>
      <c r="D30" s="10">
        <v>0</v>
      </c>
      <c r="E30" s="11">
        <f t="shared" si="1"/>
        <v>0</v>
      </c>
    </row>
    <row r="31" spans="1:6">
      <c r="A31" s="6">
        <v>42581</v>
      </c>
      <c r="B31" s="8">
        <v>2664</v>
      </c>
      <c r="C31" s="9">
        <v>0.56458333333333333</v>
      </c>
      <c r="D31" s="10">
        <v>0.95000000000000007</v>
      </c>
      <c r="E31" s="11">
        <f t="shared" si="1"/>
        <v>0.38541666666666674</v>
      </c>
      <c r="F31" s="15" t="s">
        <v>21</v>
      </c>
    </row>
    <row r="32" spans="1:6">
      <c r="A32" s="6">
        <v>42582</v>
      </c>
      <c r="B32" s="8">
        <v>2667</v>
      </c>
      <c r="C32" s="9">
        <v>0.56180555555555556</v>
      </c>
      <c r="D32" s="10">
        <v>0.94930555555555562</v>
      </c>
      <c r="E32" s="11">
        <f t="shared" si="1"/>
        <v>0.38750000000000007</v>
      </c>
      <c r="F32" s="17" t="s">
        <v>22</v>
      </c>
    </row>
    <row r="33" spans="1:5">
      <c r="A33" s="6"/>
      <c r="B33" s="13"/>
      <c r="C33" s="14"/>
      <c r="D33" s="14"/>
      <c r="E33" s="5"/>
    </row>
    <row r="34" spans="1:5" s="2" customFormat="1">
      <c r="A34" s="7" t="s">
        <v>1</v>
      </c>
      <c r="B34" s="13"/>
      <c r="C34" s="14"/>
      <c r="D34" s="14"/>
      <c r="E34" s="12">
        <f>SUM(E2:E33)</f>
        <v>4.0076388888888896</v>
      </c>
    </row>
    <row r="1048576" spans="5:5">
      <c r="E1048576" s="1">
        <f>SUM(E34)</f>
        <v>4.0076388888888896</v>
      </c>
    </row>
  </sheetData>
  <conditionalFormatting sqref="A2:A32">
    <cfRule type="timePeriod" dxfId="0" priority="1" timePeriod="lastMonth">
      <formula>AND(MONTH(A2)=MONTH(EDATE(TODAY(),0-1)),YEAR(A2)=YEAR(EDATE(TODAY(),0-1)))</formula>
    </cfRule>
  </conditionalFormatting>
  <dataValidations count="4">
    <dataValidation type="list" allowBlank="1" showErrorMessage="1" sqref="B2:B32">
      <formula1>Services</formula1>
    </dataValidation>
    <dataValidation type="list" allowBlank="1" showInputMessage="1" showErrorMessage="1" sqref="F3 F5 F7:F32 F2">
      <formula1>"Matin,Après-Midi,Payé-Double,Payé-Triple"</formula1>
    </dataValidation>
    <dataValidation type="list" allowBlank="1" showInputMessage="1" showErrorMessage="1" sqref="F4">
      <formula1>"Matin,Après-Midi,Payé-Double,Payé-Triple,Congé"</formula1>
    </dataValidation>
    <dataValidation type="list" allowBlank="1" showInputMessage="1" showErrorMessage="1" sqref="F6">
      <formula1>"Matin,Après-Midi,Payé-Double,Payé-Triple,Congé."</formula1>
    </dataValidation>
  </dataValidations>
  <pageMargins left="0.7" right="0.7" top="0.75" bottom="0.75" header="0.3" footer="0.3"/>
  <pageSetup paperSize="9" orientation="portrait" horizontalDpi="0" verticalDpi="0" r:id="rId1"/>
</worksheet>
</file>

<file path=xl/worksheets/sheet19.xml><?xml version="1.0" encoding="utf-8"?>
<worksheet xmlns="http://schemas.openxmlformats.org/spreadsheetml/2006/main" xmlns:r="http://schemas.openxmlformats.org/officeDocument/2006/relationships">
  <dimension ref="A1:B16"/>
  <sheetViews>
    <sheetView tabSelected="1" workbookViewId="0">
      <selection sqref="A1:B1"/>
    </sheetView>
  </sheetViews>
  <sheetFormatPr baseColWidth="10" defaultRowHeight="23.25" customHeight="1"/>
  <cols>
    <col min="1" max="1" width="5" style="85" customWidth="1"/>
    <col min="2" max="2" width="102.7109375" style="85" customWidth="1"/>
  </cols>
  <sheetData>
    <row r="1" spans="1:2" ht="23.25" customHeight="1">
      <c r="A1" s="94" t="s">
        <v>40</v>
      </c>
      <c r="B1" s="94"/>
    </row>
    <row r="2" spans="1:2" ht="82.5" customHeight="1">
      <c r="A2" s="85">
        <v>1</v>
      </c>
      <c r="B2" s="85" t="s">
        <v>41</v>
      </c>
    </row>
    <row r="3" spans="1:2" ht="293.25" customHeight="1">
      <c r="A3" s="85">
        <v>2</v>
      </c>
      <c r="B3" s="86" t="s">
        <v>53</v>
      </c>
    </row>
    <row r="4" spans="1:2" ht="38.25" customHeight="1">
      <c r="A4" s="85">
        <v>3</v>
      </c>
      <c r="B4" s="86" t="s">
        <v>42</v>
      </c>
    </row>
    <row r="5" spans="1:2" ht="125.25" customHeight="1">
      <c r="A5" s="85">
        <v>4</v>
      </c>
      <c r="B5" s="86" t="s">
        <v>44</v>
      </c>
    </row>
    <row r="6" spans="1:2" ht="34.5" customHeight="1">
      <c r="A6" s="86">
        <v>5</v>
      </c>
      <c r="B6" s="86" t="s">
        <v>48</v>
      </c>
    </row>
    <row r="7" spans="1:2" ht="78.75" customHeight="1">
      <c r="A7" s="86">
        <v>6</v>
      </c>
      <c r="B7" s="86" t="s">
        <v>54</v>
      </c>
    </row>
    <row r="8" spans="1:2" ht="23.25" customHeight="1">
      <c r="B8" s="86" t="s">
        <v>43</v>
      </c>
    </row>
    <row r="10" spans="1:2" ht="23.25" customHeight="1">
      <c r="B10" s="95" t="s">
        <v>45</v>
      </c>
    </row>
    <row r="11" spans="1:2" ht="107.25" customHeight="1">
      <c r="A11" s="85">
        <v>1</v>
      </c>
      <c r="B11" s="86" t="s">
        <v>46</v>
      </c>
    </row>
    <row r="12" spans="1:2" ht="244.5" customHeight="1">
      <c r="A12" s="85">
        <v>2</v>
      </c>
      <c r="B12" s="86" t="s">
        <v>47</v>
      </c>
    </row>
    <row r="13" spans="1:2" ht="52.5" customHeight="1">
      <c r="A13" s="85">
        <v>3</v>
      </c>
      <c r="B13" s="86" t="s">
        <v>49</v>
      </c>
    </row>
    <row r="14" spans="1:2" ht="139.5" customHeight="1">
      <c r="A14" s="85">
        <v>4</v>
      </c>
      <c r="B14" s="86" t="s">
        <v>50</v>
      </c>
    </row>
    <row r="15" spans="1:2" ht="36.75" customHeight="1">
      <c r="A15" s="85">
        <v>5</v>
      </c>
      <c r="B15" s="86" t="s">
        <v>51</v>
      </c>
    </row>
    <row r="16" spans="1:2" ht="36.75" customHeight="1">
      <c r="A16" s="85">
        <v>6</v>
      </c>
      <c r="B16" s="86" t="s">
        <v>52</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92D050"/>
  </sheetPr>
  <dimension ref="A1:I1048576"/>
  <sheetViews>
    <sheetView workbookViewId="0">
      <selection activeCell="C3" sqref="C3"/>
    </sheetView>
  </sheetViews>
  <sheetFormatPr baseColWidth="10" defaultRowHeight="15"/>
  <cols>
    <col min="1" max="1" width="27.7109375" style="3" customWidth="1"/>
    <col min="2" max="2" width="11.42578125" style="4"/>
    <col min="3" max="4" width="15.7109375" style="33" customWidth="1"/>
    <col min="5" max="5" width="15.7109375" style="1" customWidth="1"/>
    <col min="6" max="6" width="15.7109375" customWidth="1"/>
    <col min="7" max="8" width="11.42578125" style="19"/>
    <col min="9" max="9" width="11.85546875" bestFit="1" customWidth="1"/>
  </cols>
  <sheetData>
    <row r="1" spans="1:9" ht="15.75" thickBot="1">
      <c r="A1" s="92" t="s">
        <v>37</v>
      </c>
      <c r="B1" s="93"/>
      <c r="C1" s="54">
        <f ca="1">DATE(PARAM!$B$3,RIGHT(CELL("nomfichier",C1),2),1)</f>
        <v>42370</v>
      </c>
    </row>
    <row r="2" spans="1:9" s="34" customFormat="1" ht="15.75" thickBot="1">
      <c r="A2" s="35" t="s">
        <v>0</v>
      </c>
      <c r="B2" s="38" t="s">
        <v>11</v>
      </c>
      <c r="C2" s="39" t="s">
        <v>31</v>
      </c>
      <c r="D2" s="39" t="s">
        <v>30</v>
      </c>
      <c r="E2" s="40" t="s">
        <v>32</v>
      </c>
      <c r="F2" s="41" t="s">
        <v>33</v>
      </c>
      <c r="G2" s="20"/>
      <c r="H2" s="20"/>
      <c r="I2" s="53"/>
    </row>
    <row r="3" spans="1:9">
      <c r="A3" s="62">
        <f ca="1">DATE(PARAM!$B$3,RIGHT(CELL("nomfichier",C1),2),1)</f>
        <v>42370</v>
      </c>
      <c r="B3" s="68"/>
      <c r="C3" s="55">
        <f ca="1">IFERROR(VLOOKUP($B3,PARAM!$A$11:$G$65,CHOOSE(WEEKDAY($A3,2),2,2,4,2,2,6,6),FALSE),0)</f>
        <v>0</v>
      </c>
      <c r="D3" s="55">
        <f ca="1">IFERROR(VLOOKUP($B3,PARAM!$A$11:$G$65,CHOOSE(WEEKDAY($A3,2),3,3,5,3,3,7,7),FALSE),0)</f>
        <v>0</v>
      </c>
      <c r="E3" s="56">
        <f t="shared" ref="E3:E9" ca="1" si="0">SUM(D3-C3)</f>
        <v>0</v>
      </c>
      <c r="F3" s="65"/>
    </row>
    <row r="4" spans="1:9">
      <c r="A4" s="63">
        <f ca="1">A3+1</f>
        <v>42371</v>
      </c>
      <c r="B4" s="69"/>
      <c r="C4" s="58">
        <f ca="1">IFERROR(VLOOKUP($B4,PARAM!$A$11:$G$65,CHOOSE(WEEKDAY($A4,2),2,2,4,2,2,6,6),FALSE),0)</f>
        <v>0</v>
      </c>
      <c r="D4" s="58">
        <f ca="1">IFERROR(VLOOKUP($B4,PARAM!$A$11:$G$65,CHOOSE(WEEKDAY($A4,2),3,3,5,3,3,7,7),FALSE),0)</f>
        <v>0</v>
      </c>
      <c r="E4" s="59">
        <f t="shared" ca="1" si="0"/>
        <v>0</v>
      </c>
      <c r="F4" s="66"/>
    </row>
    <row r="5" spans="1:9">
      <c r="A5" s="63">
        <f t="shared" ref="A5:A33" ca="1" si="1">A4+1</f>
        <v>42372</v>
      </c>
      <c r="B5" s="69"/>
      <c r="C5" s="58">
        <f ca="1">IFERROR(VLOOKUP($B5,PARAM!$A$11:$G$65,CHOOSE(WEEKDAY($A5,2),2,2,4,2,2,6,6),FALSE),0)</f>
        <v>0</v>
      </c>
      <c r="D5" s="58">
        <f ca="1">IFERROR(VLOOKUP($B5,PARAM!$A$11:$G$65,CHOOSE(WEEKDAY($A5,2),3,3,5,3,3,7,7),FALSE),0)</f>
        <v>0</v>
      </c>
      <c r="E5" s="59">
        <f t="shared" ca="1" si="0"/>
        <v>0</v>
      </c>
      <c r="F5" s="66"/>
    </row>
    <row r="6" spans="1:9">
      <c r="A6" s="63">
        <f t="shared" ca="1" si="1"/>
        <v>42373</v>
      </c>
      <c r="B6" s="69"/>
      <c r="C6" s="58">
        <f ca="1">IFERROR(VLOOKUP($B6,PARAM!$A$11:$G$65,CHOOSE(WEEKDAY($A6,2),2,2,4,2,2,6,6),FALSE),0)</f>
        <v>0</v>
      </c>
      <c r="D6" s="58">
        <f ca="1">IFERROR(VLOOKUP($B6,PARAM!$A$11:$G$65,CHOOSE(WEEKDAY($A6,2),3,3,5,3,3,7,7),FALSE),0)</f>
        <v>0</v>
      </c>
      <c r="E6" s="59">
        <f t="shared" ca="1" si="0"/>
        <v>0</v>
      </c>
      <c r="F6" s="66"/>
    </row>
    <row r="7" spans="1:9">
      <c r="A7" s="63">
        <f t="shared" ca="1" si="1"/>
        <v>42374</v>
      </c>
      <c r="B7" s="69"/>
      <c r="C7" s="58">
        <f ca="1">IFERROR(VLOOKUP($B7,PARAM!$A$11:$G$65,CHOOSE(WEEKDAY($A7,2),2,2,4,2,2,6,6),FALSE),0)</f>
        <v>0</v>
      </c>
      <c r="D7" s="58">
        <f ca="1">IFERROR(VLOOKUP($B7,PARAM!$A$11:$G$65,CHOOSE(WEEKDAY($A7,2),3,3,5,3,3,7,7),FALSE),0)</f>
        <v>0</v>
      </c>
      <c r="E7" s="59">
        <f t="shared" ca="1" si="0"/>
        <v>0</v>
      </c>
      <c r="F7" s="66"/>
    </row>
    <row r="8" spans="1:9">
      <c r="A8" s="63">
        <f t="shared" ca="1" si="1"/>
        <v>42375</v>
      </c>
      <c r="B8" s="69"/>
      <c r="C8" s="58">
        <f ca="1">IFERROR(VLOOKUP($B8,PARAM!$A$11:$G$65,CHOOSE(WEEKDAY($A8,2),2,2,4,2,2,6,6),FALSE),0)</f>
        <v>0</v>
      </c>
      <c r="D8" s="58">
        <f ca="1">IFERROR(VLOOKUP($B8,PARAM!$A$11:$G$65,CHOOSE(WEEKDAY($A8,2),3,3,5,3,3,7,7),FALSE),0)</f>
        <v>0</v>
      </c>
      <c r="E8" s="59">
        <f t="shared" ca="1" si="0"/>
        <v>0</v>
      </c>
      <c r="F8" s="66"/>
    </row>
    <row r="9" spans="1:9">
      <c r="A9" s="63">
        <f t="shared" ca="1" si="1"/>
        <v>42376</v>
      </c>
      <c r="B9" s="69"/>
      <c r="C9" s="58">
        <f ca="1">IFERROR(VLOOKUP($B9,PARAM!$A$11:$G$65,CHOOSE(WEEKDAY($A9,2),2,2,4,2,2,6,6),FALSE),0)</f>
        <v>0</v>
      </c>
      <c r="D9" s="58">
        <f ca="1">IFERROR(VLOOKUP($B9,PARAM!$A$11:$G$65,CHOOSE(WEEKDAY($A9,2),3,3,5,3,3,7,7),FALSE),0)</f>
        <v>0</v>
      </c>
      <c r="E9" s="59">
        <f t="shared" ca="1" si="0"/>
        <v>0</v>
      </c>
      <c r="F9" s="66"/>
    </row>
    <row r="10" spans="1:9">
      <c r="A10" s="63">
        <f t="shared" ca="1" si="1"/>
        <v>42377</v>
      </c>
      <c r="B10" s="69"/>
      <c r="C10" s="58">
        <f ca="1">IFERROR(VLOOKUP($B10,PARAM!$A$11:$G$65,CHOOSE(WEEKDAY($A10,2),2,2,4,2,2,6,6),FALSE),0)</f>
        <v>0</v>
      </c>
      <c r="D10" s="58">
        <f ca="1">IFERROR(VLOOKUP($B10,PARAM!$A$11:$G$65,CHOOSE(WEEKDAY($A10,2),3,3,5,3,3,7,7),FALSE),0)</f>
        <v>0</v>
      </c>
      <c r="E10" s="59">
        <f ca="1">SUM(D10-C10)</f>
        <v>0</v>
      </c>
      <c r="F10" s="66"/>
    </row>
    <row r="11" spans="1:9">
      <c r="A11" s="63">
        <f t="shared" ca="1" si="1"/>
        <v>42378</v>
      </c>
      <c r="B11" s="69"/>
      <c r="C11" s="58">
        <f ca="1">IFERROR(VLOOKUP($B11,PARAM!$A$11:$G$65,CHOOSE(WEEKDAY($A11,2),2,2,4,2,2,6,6),FALSE),0)</f>
        <v>0</v>
      </c>
      <c r="D11" s="58">
        <f ca="1">IFERROR(VLOOKUP($B11,PARAM!$A$11:$G$65,CHOOSE(WEEKDAY($A11,2),3,3,5,3,3,7,7),FALSE),0)</f>
        <v>0</v>
      </c>
      <c r="E11" s="59">
        <f t="shared" ref="E11:E33" ca="1" si="2">SUM(D11-C11)</f>
        <v>0</v>
      </c>
      <c r="F11" s="66"/>
    </row>
    <row r="12" spans="1:9">
      <c r="A12" s="63">
        <f t="shared" ca="1" si="1"/>
        <v>42379</v>
      </c>
      <c r="B12" s="69"/>
      <c r="C12" s="58">
        <f ca="1">IFERROR(VLOOKUP($B12,PARAM!$A$11:$G$65,CHOOSE(WEEKDAY($A12,2),2,2,4,2,2,6,6),FALSE),0)</f>
        <v>0</v>
      </c>
      <c r="D12" s="58">
        <f ca="1">IFERROR(VLOOKUP($B12,PARAM!$A$11:$G$65,CHOOSE(WEEKDAY($A12,2),3,3,5,3,3,7,7),FALSE),0)</f>
        <v>0</v>
      </c>
      <c r="E12" s="59">
        <f t="shared" ca="1" si="2"/>
        <v>0</v>
      </c>
      <c r="F12" s="66"/>
    </row>
    <row r="13" spans="1:9">
      <c r="A13" s="63">
        <f t="shared" ca="1" si="1"/>
        <v>42380</v>
      </c>
      <c r="B13" s="69"/>
      <c r="C13" s="58">
        <f ca="1">IFERROR(VLOOKUP($B13,PARAM!$A$11:$G$65,CHOOSE(WEEKDAY($A13,2),2,2,4,2,2,6,6),FALSE),0)</f>
        <v>0</v>
      </c>
      <c r="D13" s="58">
        <f ca="1">IFERROR(VLOOKUP($B13,PARAM!$A$11:$G$65,CHOOSE(WEEKDAY($A13,2),3,3,5,3,3,7,7),FALSE),0)</f>
        <v>0</v>
      </c>
      <c r="E13" s="59">
        <f t="shared" ca="1" si="2"/>
        <v>0</v>
      </c>
      <c r="F13" s="66"/>
    </row>
    <row r="14" spans="1:9">
      <c r="A14" s="63">
        <f t="shared" ca="1" si="1"/>
        <v>42381</v>
      </c>
      <c r="B14" s="69"/>
      <c r="C14" s="58">
        <f ca="1">IFERROR(VLOOKUP($B14,PARAM!$A$11:$G$65,CHOOSE(WEEKDAY($A14,2),2,2,4,2,2,6,6),FALSE),0)</f>
        <v>0</v>
      </c>
      <c r="D14" s="58">
        <f ca="1">IFERROR(VLOOKUP($B14,PARAM!$A$11:$G$65,CHOOSE(WEEKDAY($A14,2),3,3,5,3,3,7,7),FALSE),0)</f>
        <v>0</v>
      </c>
      <c r="E14" s="59">
        <f t="shared" ca="1" si="2"/>
        <v>0</v>
      </c>
      <c r="F14" s="66"/>
    </row>
    <row r="15" spans="1:9">
      <c r="A15" s="63">
        <f t="shared" ca="1" si="1"/>
        <v>42382</v>
      </c>
      <c r="B15" s="69"/>
      <c r="C15" s="58">
        <f ca="1">IFERROR(VLOOKUP($B15,PARAM!$A$11:$G$65,CHOOSE(WEEKDAY($A15,2),2,2,4,2,2,6,6),FALSE),0)</f>
        <v>0</v>
      </c>
      <c r="D15" s="58">
        <f ca="1">IFERROR(VLOOKUP($B15,PARAM!$A$11:$G$65,CHOOSE(WEEKDAY($A15,2),3,3,5,3,3,7,7),FALSE),0)</f>
        <v>0</v>
      </c>
      <c r="E15" s="59">
        <f t="shared" ca="1" si="2"/>
        <v>0</v>
      </c>
      <c r="F15" s="66"/>
    </row>
    <row r="16" spans="1:9">
      <c r="A16" s="63">
        <f t="shared" ca="1" si="1"/>
        <v>42383</v>
      </c>
      <c r="B16" s="69"/>
      <c r="C16" s="58">
        <f ca="1">IFERROR(VLOOKUP($B16,PARAM!$A$11:$G$65,CHOOSE(WEEKDAY($A16,2),2,2,4,2,2,6,6),FALSE),0)</f>
        <v>0</v>
      </c>
      <c r="D16" s="58">
        <f ca="1">IFERROR(VLOOKUP($B16,PARAM!$A$11:$G$65,CHOOSE(WEEKDAY($A16,2),3,3,5,3,3,7,7),FALSE),0)</f>
        <v>0</v>
      </c>
      <c r="E16" s="59">
        <f t="shared" ca="1" si="2"/>
        <v>0</v>
      </c>
      <c r="F16" s="66"/>
    </row>
    <row r="17" spans="1:6">
      <c r="A17" s="63">
        <f t="shared" ca="1" si="1"/>
        <v>42384</v>
      </c>
      <c r="B17" s="69"/>
      <c r="C17" s="58">
        <f ca="1">IFERROR(VLOOKUP($B17,PARAM!$A$11:$G$65,CHOOSE(WEEKDAY($A17,2),2,2,4,2,2,6,6),FALSE),0)</f>
        <v>0</v>
      </c>
      <c r="D17" s="58">
        <f ca="1">IFERROR(VLOOKUP($B17,PARAM!$A$11:$G$65,CHOOSE(WEEKDAY($A17,2),3,3,5,3,3,7,7),FALSE),0)</f>
        <v>0</v>
      </c>
      <c r="E17" s="59">
        <f t="shared" ca="1" si="2"/>
        <v>0</v>
      </c>
      <c r="F17" s="66"/>
    </row>
    <row r="18" spans="1:6">
      <c r="A18" s="63">
        <f t="shared" ca="1" si="1"/>
        <v>42385</v>
      </c>
      <c r="B18" s="69"/>
      <c r="C18" s="58">
        <f ca="1">IFERROR(VLOOKUP($B18,PARAM!$A$11:$G$65,CHOOSE(WEEKDAY($A18,2),2,2,4,2,2,6,6),FALSE),0)</f>
        <v>0</v>
      </c>
      <c r="D18" s="58">
        <f ca="1">IFERROR(VLOOKUP($B18,PARAM!$A$11:$G$65,CHOOSE(WEEKDAY($A18,2),3,3,5,3,3,7,7),FALSE),0)</f>
        <v>0</v>
      </c>
      <c r="E18" s="59">
        <f t="shared" ca="1" si="2"/>
        <v>0</v>
      </c>
      <c r="F18" s="66"/>
    </row>
    <row r="19" spans="1:6">
      <c r="A19" s="63">
        <f t="shared" ca="1" si="1"/>
        <v>42386</v>
      </c>
      <c r="B19" s="69"/>
      <c r="C19" s="58">
        <f ca="1">IFERROR(VLOOKUP($B19,PARAM!$A$11:$G$65,CHOOSE(WEEKDAY($A19,2),2,2,4,2,2,6,6),FALSE),0)</f>
        <v>0</v>
      </c>
      <c r="D19" s="58">
        <f ca="1">IFERROR(VLOOKUP($B19,PARAM!$A$11:$G$65,CHOOSE(WEEKDAY($A19,2),3,3,5,3,3,7,7),FALSE),0)</f>
        <v>0</v>
      </c>
      <c r="E19" s="59">
        <f t="shared" ca="1" si="2"/>
        <v>0</v>
      </c>
      <c r="F19" s="66"/>
    </row>
    <row r="20" spans="1:6">
      <c r="A20" s="63">
        <f t="shared" ca="1" si="1"/>
        <v>42387</v>
      </c>
      <c r="B20" s="69"/>
      <c r="C20" s="58">
        <f ca="1">IFERROR(VLOOKUP($B20,PARAM!$A$11:$G$65,CHOOSE(WEEKDAY($A20,2),2,2,4,2,2,6,6),FALSE),0)</f>
        <v>0</v>
      </c>
      <c r="D20" s="58">
        <f ca="1">IFERROR(VLOOKUP($B20,PARAM!$A$11:$G$65,CHOOSE(WEEKDAY($A20,2),3,3,5,3,3,7,7),FALSE),0)</f>
        <v>0</v>
      </c>
      <c r="E20" s="59">
        <f t="shared" ca="1" si="2"/>
        <v>0</v>
      </c>
      <c r="F20" s="66"/>
    </row>
    <row r="21" spans="1:6">
      <c r="A21" s="63">
        <f t="shared" ca="1" si="1"/>
        <v>42388</v>
      </c>
      <c r="B21" s="69"/>
      <c r="C21" s="58">
        <f ca="1">IFERROR(VLOOKUP($B21,PARAM!$A$11:$G$65,CHOOSE(WEEKDAY($A21,2),2,2,4,2,2,6,6),FALSE),0)</f>
        <v>0</v>
      </c>
      <c r="D21" s="58">
        <f ca="1">IFERROR(VLOOKUP($B21,PARAM!$A$11:$G$65,CHOOSE(WEEKDAY($A21,2),3,3,5,3,3,7,7),FALSE),0)</f>
        <v>0</v>
      </c>
      <c r="E21" s="59">
        <f t="shared" ca="1" si="2"/>
        <v>0</v>
      </c>
      <c r="F21" s="66"/>
    </row>
    <row r="22" spans="1:6">
      <c r="A22" s="63">
        <f t="shared" ca="1" si="1"/>
        <v>42389</v>
      </c>
      <c r="B22" s="69"/>
      <c r="C22" s="58">
        <f ca="1">IFERROR(VLOOKUP($B22,PARAM!$A$11:$G$65,CHOOSE(WEEKDAY($A22,2),2,2,4,2,2,6,6),FALSE),0)</f>
        <v>0</v>
      </c>
      <c r="D22" s="58">
        <f ca="1">IFERROR(VLOOKUP($B22,PARAM!$A$11:$G$65,CHOOSE(WEEKDAY($A22,2),3,3,5,3,3,7,7),FALSE),0)</f>
        <v>0</v>
      </c>
      <c r="E22" s="59">
        <f t="shared" ca="1" si="2"/>
        <v>0</v>
      </c>
      <c r="F22" s="66"/>
    </row>
    <row r="23" spans="1:6">
      <c r="A23" s="63">
        <f t="shared" ca="1" si="1"/>
        <v>42390</v>
      </c>
      <c r="B23" s="69"/>
      <c r="C23" s="58">
        <f ca="1">IFERROR(VLOOKUP($B23,PARAM!$A$11:$G$65,CHOOSE(WEEKDAY($A23,2),2,2,4,2,2,6,6),FALSE),0)</f>
        <v>0</v>
      </c>
      <c r="D23" s="58">
        <f ca="1">IFERROR(VLOOKUP($B23,PARAM!$A$11:$G$65,CHOOSE(WEEKDAY($A23,2),3,3,5,3,3,7,7),FALSE),0)</f>
        <v>0</v>
      </c>
      <c r="E23" s="59">
        <f t="shared" ca="1" si="2"/>
        <v>0</v>
      </c>
      <c r="F23" s="66"/>
    </row>
    <row r="24" spans="1:6">
      <c r="A24" s="63">
        <f t="shared" ca="1" si="1"/>
        <v>42391</v>
      </c>
      <c r="B24" s="69"/>
      <c r="C24" s="58">
        <f ca="1">IFERROR(VLOOKUP($B24,PARAM!$A$11:$G$65,CHOOSE(WEEKDAY($A24,2),2,2,4,2,2,6,6),FALSE),0)</f>
        <v>0</v>
      </c>
      <c r="D24" s="58">
        <f ca="1">IFERROR(VLOOKUP($B24,PARAM!$A$11:$G$65,CHOOSE(WEEKDAY($A24,2),3,3,5,3,3,7,7),FALSE),0)</f>
        <v>0</v>
      </c>
      <c r="E24" s="59">
        <f t="shared" ca="1" si="2"/>
        <v>0</v>
      </c>
      <c r="F24" s="66"/>
    </row>
    <row r="25" spans="1:6">
      <c r="A25" s="63">
        <f t="shared" ca="1" si="1"/>
        <v>42392</v>
      </c>
      <c r="B25" s="69"/>
      <c r="C25" s="58">
        <f ca="1">IFERROR(VLOOKUP($B25,PARAM!$A$11:$G$65,CHOOSE(WEEKDAY($A25,2),2,2,4,2,2,6,6),FALSE),0)</f>
        <v>0</v>
      </c>
      <c r="D25" s="58">
        <f ca="1">IFERROR(VLOOKUP($B25,PARAM!$A$11:$G$65,CHOOSE(WEEKDAY($A25,2),3,3,5,3,3,7,7),FALSE),0)</f>
        <v>0</v>
      </c>
      <c r="E25" s="59">
        <f t="shared" ca="1" si="2"/>
        <v>0</v>
      </c>
      <c r="F25" s="66"/>
    </row>
    <row r="26" spans="1:6">
      <c r="A26" s="63">
        <f t="shared" ca="1" si="1"/>
        <v>42393</v>
      </c>
      <c r="B26" s="69"/>
      <c r="C26" s="58">
        <f ca="1">IFERROR(VLOOKUP($B26,PARAM!$A$11:$G$65,CHOOSE(WEEKDAY($A26,2),2,2,4,2,2,6,6),FALSE),0)</f>
        <v>0</v>
      </c>
      <c r="D26" s="58">
        <f ca="1">IFERROR(VLOOKUP($B26,PARAM!$A$11:$G$65,CHOOSE(WEEKDAY($A26,2),3,3,5,3,3,7,7),FALSE),0)</f>
        <v>0</v>
      </c>
      <c r="E26" s="59">
        <f t="shared" ca="1" si="2"/>
        <v>0</v>
      </c>
      <c r="F26" s="66"/>
    </row>
    <row r="27" spans="1:6">
      <c r="A27" s="63">
        <f t="shared" ca="1" si="1"/>
        <v>42394</v>
      </c>
      <c r="B27" s="69"/>
      <c r="C27" s="58">
        <f ca="1">IFERROR(VLOOKUP($B27,PARAM!$A$11:$G$65,CHOOSE(WEEKDAY($A27,2),2,2,4,2,2,6,6),FALSE),0)</f>
        <v>0</v>
      </c>
      <c r="D27" s="58">
        <f ca="1">IFERROR(VLOOKUP($B27,PARAM!$A$11:$G$65,CHOOSE(WEEKDAY($A27,2),3,3,5,3,3,7,7),FALSE),0)</f>
        <v>0</v>
      </c>
      <c r="E27" s="59">
        <f t="shared" ca="1" si="2"/>
        <v>0</v>
      </c>
      <c r="F27" s="66"/>
    </row>
    <row r="28" spans="1:6">
      <c r="A28" s="63">
        <f t="shared" ca="1" si="1"/>
        <v>42395</v>
      </c>
      <c r="B28" s="69"/>
      <c r="C28" s="58">
        <f ca="1">IFERROR(VLOOKUP($B28,PARAM!$A$11:$G$65,CHOOSE(WEEKDAY($A28,2),2,2,4,2,2,6,6),FALSE),0)</f>
        <v>0</v>
      </c>
      <c r="D28" s="58">
        <f ca="1">IFERROR(VLOOKUP($B28,PARAM!$A$11:$G$65,CHOOSE(WEEKDAY($A28,2),3,3,5,3,3,7,7),FALSE),0)</f>
        <v>0</v>
      </c>
      <c r="E28" s="59">
        <f t="shared" ca="1" si="2"/>
        <v>0</v>
      </c>
      <c r="F28" s="66"/>
    </row>
    <row r="29" spans="1:6">
      <c r="A29" s="63">
        <f t="shared" ca="1" si="1"/>
        <v>42396</v>
      </c>
      <c r="B29" s="69"/>
      <c r="C29" s="58">
        <f ca="1">IFERROR(VLOOKUP($B29,PARAM!$A$11:$G$65,CHOOSE(WEEKDAY($A29,2),2,2,4,2,2,6,6),FALSE),0)</f>
        <v>0</v>
      </c>
      <c r="D29" s="58">
        <f ca="1">IFERROR(VLOOKUP($B29,PARAM!$A$11:$G$65,CHOOSE(WEEKDAY($A29,2),3,3,5,3,3,7,7),FALSE),0)</f>
        <v>0</v>
      </c>
      <c r="E29" s="59">
        <f t="shared" ca="1" si="2"/>
        <v>0</v>
      </c>
      <c r="F29" s="66"/>
    </row>
    <row r="30" spans="1:6">
      <c r="A30" s="63">
        <f t="shared" ca="1" si="1"/>
        <v>42397</v>
      </c>
      <c r="B30" s="69"/>
      <c r="C30" s="58">
        <f ca="1">IFERROR(VLOOKUP($B30,PARAM!$A$11:$G$65,CHOOSE(WEEKDAY($A30,2),2,2,4,2,2,6,6),FALSE),0)</f>
        <v>0</v>
      </c>
      <c r="D30" s="58">
        <f ca="1">IFERROR(VLOOKUP($B30,PARAM!$A$11:$G$65,CHOOSE(WEEKDAY($A30,2),3,3,5,3,3,7,7),FALSE),0)</f>
        <v>0</v>
      </c>
      <c r="E30" s="59">
        <f t="shared" ca="1" si="2"/>
        <v>0</v>
      </c>
      <c r="F30" s="66"/>
    </row>
    <row r="31" spans="1:6">
      <c r="A31" s="63">
        <f t="shared" ca="1" si="1"/>
        <v>42398</v>
      </c>
      <c r="B31" s="69"/>
      <c r="C31" s="58">
        <f ca="1">IFERROR(VLOOKUP($B31,PARAM!$A$11:$G$65,CHOOSE(WEEKDAY($A31,2),2,2,4,2,2,6,6),FALSE),0)</f>
        <v>0</v>
      </c>
      <c r="D31" s="58">
        <f ca="1">IFERROR(VLOOKUP($B31,PARAM!$A$11:$G$65,CHOOSE(WEEKDAY($A31,2),3,3,5,3,3,7,7),FALSE),0)</f>
        <v>0</v>
      </c>
      <c r="E31" s="59">
        <f t="shared" ca="1" si="2"/>
        <v>0</v>
      </c>
      <c r="F31" s="66"/>
    </row>
    <row r="32" spans="1:6">
      <c r="A32" s="63">
        <f t="shared" ca="1" si="1"/>
        <v>42399</v>
      </c>
      <c r="B32" s="69"/>
      <c r="C32" s="58">
        <f ca="1">IFERROR(VLOOKUP($B32,PARAM!$A$11:$G$65,CHOOSE(WEEKDAY($A32,2),2,2,4,2,2,6,6),FALSE),0)</f>
        <v>0</v>
      </c>
      <c r="D32" s="58">
        <f ca="1">IFERROR(VLOOKUP($B32,PARAM!$A$11:$G$65,CHOOSE(WEEKDAY($A32,2),3,3,5,3,3,7,7),FALSE),0)</f>
        <v>0</v>
      </c>
      <c r="E32" s="59">
        <f t="shared" ca="1" si="2"/>
        <v>0</v>
      </c>
      <c r="F32" s="66"/>
    </row>
    <row r="33" spans="1:8" ht="15.75" thickBot="1">
      <c r="A33" s="71">
        <f t="shared" ca="1" si="1"/>
        <v>42400</v>
      </c>
      <c r="B33" s="74"/>
      <c r="C33" s="72">
        <f ca="1">IFERROR(VLOOKUP($B33,PARAM!$A$11:$G$65,CHOOSE(WEEKDAY($A33,2),2,2,4,2,2,6,6),FALSE),0)</f>
        <v>0</v>
      </c>
      <c r="D33" s="72">
        <f ca="1">IFERROR(VLOOKUP($B33,PARAM!$A$11:$G$65,CHOOSE(WEEKDAY($A33,2),3,3,5,3,3,7,7),FALSE),0)</f>
        <v>0</v>
      </c>
      <c r="E33" s="73">
        <f t="shared" ca="1" si="2"/>
        <v>0</v>
      </c>
      <c r="F33" s="75"/>
    </row>
    <row r="34" spans="1:8" s="2" customFormat="1" ht="15.75" thickBot="1">
      <c r="A34" s="46" t="s">
        <v>1</v>
      </c>
      <c r="B34" s="47"/>
      <c r="C34" s="48"/>
      <c r="D34" s="48"/>
      <c r="E34" s="50">
        <f ca="1">SUM(E3:E33)</f>
        <v>0</v>
      </c>
      <c r="F34" s="49"/>
      <c r="G34" s="19"/>
      <c r="H34" s="19"/>
    </row>
    <row r="1048576" spans="5:5">
      <c r="E1048576" s="1">
        <f ca="1">SUM(E34)</f>
        <v>0</v>
      </c>
    </row>
  </sheetData>
  <sheetProtection sheet="1" objects="1" scenarios="1"/>
  <mergeCells count="1">
    <mergeCell ref="A1:B1"/>
  </mergeCells>
  <conditionalFormatting sqref="A33:F33">
    <cfRule type="expression" dxfId="14" priority="1">
      <formula>IF(RIGHT(CELL("nomfichier",C1),2)&lt;"08",MOD(RIGHT(CELL("nomfichier",C1),2),2)=0,MOD(RIGHT(CELL("nomfichier",C1),2),2)&lt;&gt;0)</formula>
    </cfRule>
  </conditionalFormatting>
  <dataValidations count="2">
    <dataValidation type="list" allowBlank="1" showInputMessage="1" showErrorMessage="1" error="Service ou information inexacte !_x000a_" sqref="B3:B6 B8:B33">
      <formula1>Services</formula1>
    </dataValidation>
    <dataValidation type="list" showInputMessage="1" showErrorMessage="1" error="Service ou information inexacte !_x000a_" sqref="B7">
      <formula1>Services</formula1>
    </dataValidation>
  </dataValidations>
  <printOptions horizontalCentered="1" verticalCentered="1"/>
  <pageMargins left="0.51181102362204722" right="0.51181102362204722" top="0.55118110236220474" bottom="0.74803149606299213" header="0.31496062992125984" footer="0.31496062992125984"/>
  <pageSetup paperSize="9" orientation="landscape" r:id="rId1"/>
  <headerFooter>
    <oddFooter>&amp;LEdité le &amp;D à &amp;T&amp;RClasseur : &amp;F</oddFooter>
  </headerFooter>
</worksheet>
</file>

<file path=xl/worksheets/sheet3.xml><?xml version="1.0" encoding="utf-8"?>
<worksheet xmlns="http://schemas.openxmlformats.org/spreadsheetml/2006/main" xmlns:r="http://schemas.openxmlformats.org/officeDocument/2006/relationships">
  <sheetPr>
    <tabColor rgb="FF92D050"/>
  </sheetPr>
  <dimension ref="A1:H1048576"/>
  <sheetViews>
    <sheetView workbookViewId="0">
      <selection activeCell="B3" sqref="B3:B33"/>
    </sheetView>
  </sheetViews>
  <sheetFormatPr baseColWidth="10" defaultRowHeight="15"/>
  <cols>
    <col min="1" max="1" width="27.7109375" style="3" customWidth="1"/>
    <col min="2" max="2" width="11.42578125" style="4"/>
    <col min="3" max="4" width="15.7109375" style="33" customWidth="1"/>
    <col min="5" max="5" width="15.7109375" style="1" customWidth="1"/>
    <col min="6" max="6" width="15.7109375" customWidth="1"/>
    <col min="7" max="8" width="11.42578125" style="19"/>
  </cols>
  <sheetData>
    <row r="1" spans="1:8" ht="15.75" thickBot="1">
      <c r="A1" s="92" t="s">
        <v>37</v>
      </c>
      <c r="B1" s="93"/>
      <c r="C1" s="54">
        <f ca="1">DATE(PARAM!$B$3,RIGHT(CELL("nomfichier",C1),2),1)</f>
        <v>42401</v>
      </c>
    </row>
    <row r="2" spans="1:8" s="34" customFormat="1" ht="15.75" thickBot="1">
      <c r="A2" s="35" t="s">
        <v>0</v>
      </c>
      <c r="B2" s="38" t="s">
        <v>11</v>
      </c>
      <c r="C2" s="39" t="s">
        <v>31</v>
      </c>
      <c r="D2" s="39" t="s">
        <v>30</v>
      </c>
      <c r="E2" s="40" t="s">
        <v>32</v>
      </c>
      <c r="F2" s="41" t="s">
        <v>33</v>
      </c>
      <c r="G2" s="20"/>
      <c r="H2" s="20"/>
    </row>
    <row r="3" spans="1:8">
      <c r="A3" s="62">
        <f ca="1">DATE(PARAM!$B$3,RIGHT(CELL("nomfichier",C1),2),1)</f>
        <v>42401</v>
      </c>
      <c r="B3" s="68"/>
      <c r="C3" s="55">
        <f ca="1">IFERROR(VLOOKUP($B3,PARAM!$A$11:$G$65,CHOOSE(WEEKDAY($A3,2),2,2,4,2,2,6,6),FALSE),0)</f>
        <v>0</v>
      </c>
      <c r="D3" s="55">
        <f ca="1">IFERROR(VLOOKUP($B3,PARAM!$A$11:$G$65,CHOOSE(WEEKDAY($A3,2),3,3,5,3,3,7,7),FALSE),0)</f>
        <v>0</v>
      </c>
      <c r="E3" s="56">
        <f t="shared" ref="E3:E9" ca="1" si="0">SUM(D3-C3)</f>
        <v>0</v>
      </c>
      <c r="F3" s="65"/>
    </row>
    <row r="4" spans="1:8">
      <c r="A4" s="63">
        <f ca="1">A3+1</f>
        <v>42402</v>
      </c>
      <c r="B4" s="69"/>
      <c r="C4" s="58">
        <f ca="1">IFERROR(VLOOKUP($B4,PARAM!$A$11:$G$65,CHOOSE(WEEKDAY($A4,2),2,2,4,2,2,6,6),FALSE),0)</f>
        <v>0</v>
      </c>
      <c r="D4" s="58">
        <f ca="1">IFERROR(VLOOKUP($B4,PARAM!$A$11:$G$65,CHOOSE(WEEKDAY($A4,2),3,3,5,3,3,7,7),FALSE),0)</f>
        <v>0</v>
      </c>
      <c r="E4" s="59">
        <f t="shared" ca="1" si="0"/>
        <v>0</v>
      </c>
      <c r="F4" s="66"/>
    </row>
    <row r="5" spans="1:8">
      <c r="A5" s="63">
        <f t="shared" ref="A5:A33" ca="1" si="1">A4+1</f>
        <v>42403</v>
      </c>
      <c r="B5" s="69"/>
      <c r="C5" s="58">
        <f ca="1">IFERROR(VLOOKUP($B5,PARAM!$A$11:$G$65,CHOOSE(WEEKDAY($A5,2),2,2,4,2,2,6,6),FALSE),0)</f>
        <v>0</v>
      </c>
      <c r="D5" s="58">
        <f ca="1">IFERROR(VLOOKUP($B5,PARAM!$A$11:$G$65,CHOOSE(WEEKDAY($A5,2),3,3,5,3,3,7,7),FALSE),0)</f>
        <v>0</v>
      </c>
      <c r="E5" s="59">
        <f t="shared" ca="1" si="0"/>
        <v>0</v>
      </c>
      <c r="F5" s="66"/>
    </row>
    <row r="6" spans="1:8">
      <c r="A6" s="63">
        <f t="shared" ca="1" si="1"/>
        <v>42404</v>
      </c>
      <c r="B6" s="69"/>
      <c r="C6" s="58">
        <f ca="1">IFERROR(VLOOKUP($B6,PARAM!$A$11:$G$65,CHOOSE(WEEKDAY($A6,2),2,2,4,2,2,6,6),FALSE),0)</f>
        <v>0</v>
      </c>
      <c r="D6" s="58">
        <f ca="1">IFERROR(VLOOKUP($B6,PARAM!$A$11:$G$65,CHOOSE(WEEKDAY($A6,2),3,3,5,3,3,7,7),FALSE),0)</f>
        <v>0</v>
      </c>
      <c r="E6" s="59">
        <f t="shared" ca="1" si="0"/>
        <v>0</v>
      </c>
      <c r="F6" s="66"/>
    </row>
    <row r="7" spans="1:8">
      <c r="A7" s="63">
        <f t="shared" ca="1" si="1"/>
        <v>42405</v>
      </c>
      <c r="B7" s="69"/>
      <c r="C7" s="58">
        <f ca="1">IFERROR(VLOOKUP($B7,PARAM!$A$11:$G$65,CHOOSE(WEEKDAY($A7,2),2,2,4,2,2,6,6),FALSE),0)</f>
        <v>0</v>
      </c>
      <c r="D7" s="58">
        <f ca="1">IFERROR(VLOOKUP($B7,PARAM!$A$11:$G$65,CHOOSE(WEEKDAY($A7,2),3,3,5,3,3,7,7),FALSE),0)</f>
        <v>0</v>
      </c>
      <c r="E7" s="59">
        <f t="shared" ca="1" si="0"/>
        <v>0</v>
      </c>
      <c r="F7" s="66"/>
    </row>
    <row r="8" spans="1:8">
      <c r="A8" s="63">
        <f t="shared" ca="1" si="1"/>
        <v>42406</v>
      </c>
      <c r="B8" s="69"/>
      <c r="C8" s="58">
        <f ca="1">IFERROR(VLOOKUP($B8,PARAM!$A$11:$G$65,CHOOSE(WEEKDAY($A8,2),2,2,4,2,2,6,6),FALSE),0)</f>
        <v>0</v>
      </c>
      <c r="D8" s="58">
        <f ca="1">IFERROR(VLOOKUP($B8,PARAM!$A$11:$G$65,CHOOSE(WEEKDAY($A8,2),3,3,5,3,3,7,7),FALSE),0)</f>
        <v>0</v>
      </c>
      <c r="E8" s="59">
        <f t="shared" ca="1" si="0"/>
        <v>0</v>
      </c>
      <c r="F8" s="66"/>
    </row>
    <row r="9" spans="1:8">
      <c r="A9" s="63">
        <f t="shared" ca="1" si="1"/>
        <v>42407</v>
      </c>
      <c r="B9" s="69"/>
      <c r="C9" s="58">
        <f ca="1">IFERROR(VLOOKUP($B9,PARAM!$A$11:$G$65,CHOOSE(WEEKDAY($A9,2),2,2,4,2,2,6,6),FALSE),0)</f>
        <v>0</v>
      </c>
      <c r="D9" s="58">
        <f ca="1">IFERROR(VLOOKUP($B9,PARAM!$A$11:$G$65,CHOOSE(WEEKDAY($A9,2),3,3,5,3,3,7,7),FALSE),0)</f>
        <v>0</v>
      </c>
      <c r="E9" s="59">
        <f t="shared" ca="1" si="0"/>
        <v>0</v>
      </c>
      <c r="F9" s="66"/>
    </row>
    <row r="10" spans="1:8">
      <c r="A10" s="63">
        <f t="shared" ca="1" si="1"/>
        <v>42408</v>
      </c>
      <c r="B10" s="69"/>
      <c r="C10" s="58">
        <f ca="1">IFERROR(VLOOKUP($B10,PARAM!$A$11:$G$65,CHOOSE(WEEKDAY($A10,2),2,2,4,2,2,6,6),FALSE),0)</f>
        <v>0</v>
      </c>
      <c r="D10" s="58">
        <f ca="1">IFERROR(VLOOKUP($B10,PARAM!$A$11:$G$65,CHOOSE(WEEKDAY($A10,2),3,3,5,3,3,7,7),FALSE),0)</f>
        <v>0</v>
      </c>
      <c r="E10" s="59">
        <f ca="1">SUM(D10-C10)</f>
        <v>0</v>
      </c>
      <c r="F10" s="66"/>
    </row>
    <row r="11" spans="1:8">
      <c r="A11" s="63">
        <f t="shared" ca="1" si="1"/>
        <v>42409</v>
      </c>
      <c r="B11" s="69"/>
      <c r="C11" s="58">
        <f ca="1">IFERROR(VLOOKUP($B11,PARAM!$A$11:$G$65,CHOOSE(WEEKDAY($A11,2),2,2,4,2,2,6,6),FALSE),0)</f>
        <v>0</v>
      </c>
      <c r="D11" s="58">
        <f ca="1">IFERROR(VLOOKUP($B11,PARAM!$A$11:$G$65,CHOOSE(WEEKDAY($A11,2),3,3,5,3,3,7,7),FALSE),0)</f>
        <v>0</v>
      </c>
      <c r="E11" s="59">
        <f t="shared" ref="E11:E33" ca="1" si="2">SUM(D11-C11)</f>
        <v>0</v>
      </c>
      <c r="F11" s="66"/>
    </row>
    <row r="12" spans="1:8">
      <c r="A12" s="63">
        <f t="shared" ca="1" si="1"/>
        <v>42410</v>
      </c>
      <c r="B12" s="69"/>
      <c r="C12" s="58">
        <f ca="1">IFERROR(VLOOKUP($B12,PARAM!$A$11:$G$65,CHOOSE(WEEKDAY($A12,2),2,2,4,2,2,6,6),FALSE),0)</f>
        <v>0</v>
      </c>
      <c r="D12" s="58">
        <f ca="1">IFERROR(VLOOKUP($B12,PARAM!$A$11:$G$65,CHOOSE(WEEKDAY($A12,2),3,3,5,3,3,7,7),FALSE),0)</f>
        <v>0</v>
      </c>
      <c r="E12" s="59">
        <f t="shared" ca="1" si="2"/>
        <v>0</v>
      </c>
      <c r="F12" s="66"/>
    </row>
    <row r="13" spans="1:8">
      <c r="A13" s="63">
        <f t="shared" ca="1" si="1"/>
        <v>42411</v>
      </c>
      <c r="B13" s="69"/>
      <c r="C13" s="58">
        <f ca="1">IFERROR(VLOOKUP($B13,PARAM!$A$11:$G$65,CHOOSE(WEEKDAY($A13,2),2,2,4,2,2,6,6),FALSE),0)</f>
        <v>0</v>
      </c>
      <c r="D13" s="58">
        <f ca="1">IFERROR(VLOOKUP($B13,PARAM!$A$11:$G$65,CHOOSE(WEEKDAY($A13,2),3,3,5,3,3,7,7),FALSE),0)</f>
        <v>0</v>
      </c>
      <c r="E13" s="59">
        <f t="shared" ca="1" si="2"/>
        <v>0</v>
      </c>
      <c r="F13" s="66"/>
    </row>
    <row r="14" spans="1:8">
      <c r="A14" s="63">
        <f t="shared" ca="1" si="1"/>
        <v>42412</v>
      </c>
      <c r="B14" s="69"/>
      <c r="C14" s="58">
        <f ca="1">IFERROR(VLOOKUP($B14,PARAM!$A$11:$G$65,CHOOSE(WEEKDAY($A14,2),2,2,4,2,2,6,6),FALSE),0)</f>
        <v>0</v>
      </c>
      <c r="D14" s="58">
        <f ca="1">IFERROR(VLOOKUP($B14,PARAM!$A$11:$G$65,CHOOSE(WEEKDAY($A14,2),3,3,5,3,3,7,7),FALSE),0)</f>
        <v>0</v>
      </c>
      <c r="E14" s="59">
        <f t="shared" ca="1" si="2"/>
        <v>0</v>
      </c>
      <c r="F14" s="66"/>
    </row>
    <row r="15" spans="1:8">
      <c r="A15" s="63">
        <f t="shared" ca="1" si="1"/>
        <v>42413</v>
      </c>
      <c r="B15" s="69"/>
      <c r="C15" s="58">
        <f ca="1">IFERROR(VLOOKUP($B15,PARAM!$A$11:$G$65,CHOOSE(WEEKDAY($A15,2),2,2,4,2,2,6,6),FALSE),0)</f>
        <v>0</v>
      </c>
      <c r="D15" s="58">
        <f ca="1">IFERROR(VLOOKUP($B15,PARAM!$A$11:$G$65,CHOOSE(WEEKDAY($A15,2),3,3,5,3,3,7,7),FALSE),0)</f>
        <v>0</v>
      </c>
      <c r="E15" s="59">
        <f t="shared" ca="1" si="2"/>
        <v>0</v>
      </c>
      <c r="F15" s="66"/>
    </row>
    <row r="16" spans="1:8">
      <c r="A16" s="63">
        <f t="shared" ca="1" si="1"/>
        <v>42414</v>
      </c>
      <c r="B16" s="69"/>
      <c r="C16" s="58">
        <f ca="1">IFERROR(VLOOKUP($B16,PARAM!$A$11:$G$65,CHOOSE(WEEKDAY($A16,2),2,2,4,2,2,6,6),FALSE),0)</f>
        <v>0</v>
      </c>
      <c r="D16" s="58">
        <f ca="1">IFERROR(VLOOKUP($B16,PARAM!$A$11:$G$65,CHOOSE(WEEKDAY($A16,2),3,3,5,3,3,7,7),FALSE),0)</f>
        <v>0</v>
      </c>
      <c r="E16" s="59">
        <f t="shared" ca="1" si="2"/>
        <v>0</v>
      </c>
      <c r="F16" s="66"/>
    </row>
    <row r="17" spans="1:6">
      <c r="A17" s="63">
        <f t="shared" ca="1" si="1"/>
        <v>42415</v>
      </c>
      <c r="B17" s="69"/>
      <c r="C17" s="58">
        <f ca="1">IFERROR(VLOOKUP($B17,PARAM!$A$11:$G$65,CHOOSE(WEEKDAY($A17,2),2,2,4,2,2,6,6),FALSE),0)</f>
        <v>0</v>
      </c>
      <c r="D17" s="58">
        <f ca="1">IFERROR(VLOOKUP($B17,PARAM!$A$11:$G$65,CHOOSE(WEEKDAY($A17,2),3,3,5,3,3,7,7),FALSE),0)</f>
        <v>0</v>
      </c>
      <c r="E17" s="59">
        <f t="shared" ca="1" si="2"/>
        <v>0</v>
      </c>
      <c r="F17" s="66"/>
    </row>
    <row r="18" spans="1:6">
      <c r="A18" s="63">
        <f t="shared" ca="1" si="1"/>
        <v>42416</v>
      </c>
      <c r="B18" s="69"/>
      <c r="C18" s="58">
        <f ca="1">IFERROR(VLOOKUP($B18,PARAM!$A$11:$G$65,CHOOSE(WEEKDAY($A18,2),2,2,4,2,2,6,6),FALSE),0)</f>
        <v>0</v>
      </c>
      <c r="D18" s="58">
        <f ca="1">IFERROR(VLOOKUP($B18,PARAM!$A$11:$G$65,CHOOSE(WEEKDAY($A18,2),3,3,5,3,3,7,7),FALSE),0)</f>
        <v>0</v>
      </c>
      <c r="E18" s="59">
        <f t="shared" ca="1" si="2"/>
        <v>0</v>
      </c>
      <c r="F18" s="66"/>
    </row>
    <row r="19" spans="1:6">
      <c r="A19" s="63">
        <f t="shared" ca="1" si="1"/>
        <v>42417</v>
      </c>
      <c r="B19" s="69"/>
      <c r="C19" s="58">
        <f ca="1">IFERROR(VLOOKUP($B19,PARAM!$A$11:$G$65,CHOOSE(WEEKDAY($A19,2),2,2,4,2,2,6,6),FALSE),0)</f>
        <v>0</v>
      </c>
      <c r="D19" s="58">
        <f ca="1">IFERROR(VLOOKUP($B19,PARAM!$A$11:$G$65,CHOOSE(WEEKDAY($A19,2),3,3,5,3,3,7,7),FALSE),0)</f>
        <v>0</v>
      </c>
      <c r="E19" s="59">
        <f t="shared" ca="1" si="2"/>
        <v>0</v>
      </c>
      <c r="F19" s="66"/>
    </row>
    <row r="20" spans="1:6">
      <c r="A20" s="63">
        <f t="shared" ca="1" si="1"/>
        <v>42418</v>
      </c>
      <c r="B20" s="69"/>
      <c r="C20" s="58">
        <f ca="1">IFERROR(VLOOKUP($B20,PARAM!$A$11:$G$65,CHOOSE(WEEKDAY($A20,2),2,2,4,2,2,6,6),FALSE),0)</f>
        <v>0</v>
      </c>
      <c r="D20" s="58">
        <f ca="1">IFERROR(VLOOKUP($B20,PARAM!$A$11:$G$65,CHOOSE(WEEKDAY($A20,2),3,3,5,3,3,7,7),FALSE),0)</f>
        <v>0</v>
      </c>
      <c r="E20" s="59">
        <f t="shared" ca="1" si="2"/>
        <v>0</v>
      </c>
      <c r="F20" s="66"/>
    </row>
    <row r="21" spans="1:6">
      <c r="A21" s="63">
        <f t="shared" ca="1" si="1"/>
        <v>42419</v>
      </c>
      <c r="B21" s="69"/>
      <c r="C21" s="58">
        <f ca="1">IFERROR(VLOOKUP($B21,PARAM!$A$11:$G$65,CHOOSE(WEEKDAY($A21,2),2,2,4,2,2,6,6),FALSE),0)</f>
        <v>0</v>
      </c>
      <c r="D21" s="58">
        <f ca="1">IFERROR(VLOOKUP($B21,PARAM!$A$11:$G$65,CHOOSE(WEEKDAY($A21,2),3,3,5,3,3,7,7),FALSE),0)</f>
        <v>0</v>
      </c>
      <c r="E21" s="59">
        <f t="shared" ca="1" si="2"/>
        <v>0</v>
      </c>
      <c r="F21" s="66"/>
    </row>
    <row r="22" spans="1:6">
      <c r="A22" s="63">
        <f t="shared" ca="1" si="1"/>
        <v>42420</v>
      </c>
      <c r="B22" s="69"/>
      <c r="C22" s="58">
        <f ca="1">IFERROR(VLOOKUP($B22,PARAM!$A$11:$G$65,CHOOSE(WEEKDAY($A22,2),2,2,4,2,2,6,6),FALSE),0)</f>
        <v>0</v>
      </c>
      <c r="D22" s="58">
        <f ca="1">IFERROR(VLOOKUP($B22,PARAM!$A$11:$G$65,CHOOSE(WEEKDAY($A22,2),3,3,5,3,3,7,7),FALSE),0)</f>
        <v>0</v>
      </c>
      <c r="E22" s="59">
        <f t="shared" ca="1" si="2"/>
        <v>0</v>
      </c>
      <c r="F22" s="66"/>
    </row>
    <row r="23" spans="1:6">
      <c r="A23" s="63">
        <f t="shared" ca="1" si="1"/>
        <v>42421</v>
      </c>
      <c r="B23" s="69"/>
      <c r="C23" s="58">
        <f ca="1">IFERROR(VLOOKUP($B23,PARAM!$A$11:$G$65,CHOOSE(WEEKDAY($A23,2),2,2,4,2,2,6,6),FALSE),0)</f>
        <v>0</v>
      </c>
      <c r="D23" s="58">
        <f ca="1">IFERROR(VLOOKUP($B23,PARAM!$A$11:$G$65,CHOOSE(WEEKDAY($A23,2),3,3,5,3,3,7,7),FALSE),0)</f>
        <v>0</v>
      </c>
      <c r="E23" s="59">
        <f t="shared" ca="1" si="2"/>
        <v>0</v>
      </c>
      <c r="F23" s="66"/>
    </row>
    <row r="24" spans="1:6">
      <c r="A24" s="63">
        <f t="shared" ca="1" si="1"/>
        <v>42422</v>
      </c>
      <c r="B24" s="69"/>
      <c r="C24" s="58">
        <f ca="1">IFERROR(VLOOKUP($B24,PARAM!$A$11:$G$65,CHOOSE(WEEKDAY($A24,2),2,2,4,2,2,6,6),FALSE),0)</f>
        <v>0</v>
      </c>
      <c r="D24" s="58">
        <f ca="1">IFERROR(VLOOKUP($B24,PARAM!$A$11:$G$65,CHOOSE(WEEKDAY($A24,2),3,3,5,3,3,7,7),FALSE),0)</f>
        <v>0</v>
      </c>
      <c r="E24" s="59">
        <f t="shared" ca="1" si="2"/>
        <v>0</v>
      </c>
      <c r="F24" s="66"/>
    </row>
    <row r="25" spans="1:6">
      <c r="A25" s="63">
        <f t="shared" ca="1" si="1"/>
        <v>42423</v>
      </c>
      <c r="B25" s="69"/>
      <c r="C25" s="58">
        <f ca="1">IFERROR(VLOOKUP($B25,PARAM!$A$11:$G$65,CHOOSE(WEEKDAY($A25,2),2,2,4,2,2,6,6),FALSE),0)</f>
        <v>0</v>
      </c>
      <c r="D25" s="58">
        <f ca="1">IFERROR(VLOOKUP($B25,PARAM!$A$11:$G$65,CHOOSE(WEEKDAY($A25,2),3,3,5,3,3,7,7),FALSE),0)</f>
        <v>0</v>
      </c>
      <c r="E25" s="59">
        <f t="shared" ca="1" si="2"/>
        <v>0</v>
      </c>
      <c r="F25" s="66"/>
    </row>
    <row r="26" spans="1:6">
      <c r="A26" s="63">
        <f t="shared" ca="1" si="1"/>
        <v>42424</v>
      </c>
      <c r="B26" s="69"/>
      <c r="C26" s="58">
        <f ca="1">IFERROR(VLOOKUP($B26,PARAM!$A$11:$G$65,CHOOSE(WEEKDAY($A26,2),2,2,4,2,2,6,6),FALSE),0)</f>
        <v>0</v>
      </c>
      <c r="D26" s="58">
        <f ca="1">IFERROR(VLOOKUP($B26,PARAM!$A$11:$G$65,CHOOSE(WEEKDAY($A26,2),3,3,5,3,3,7,7),FALSE),0)</f>
        <v>0</v>
      </c>
      <c r="E26" s="59">
        <f t="shared" ca="1" si="2"/>
        <v>0</v>
      </c>
      <c r="F26" s="66"/>
    </row>
    <row r="27" spans="1:6">
      <c r="A27" s="63">
        <f t="shared" ca="1" si="1"/>
        <v>42425</v>
      </c>
      <c r="B27" s="69"/>
      <c r="C27" s="58">
        <f ca="1">IFERROR(VLOOKUP($B27,PARAM!$A$11:$G$65,CHOOSE(WEEKDAY($A27,2),2,2,4,2,2,6,6),FALSE),0)</f>
        <v>0</v>
      </c>
      <c r="D27" s="58">
        <f ca="1">IFERROR(VLOOKUP($B27,PARAM!$A$11:$G$65,CHOOSE(WEEKDAY($A27,2),3,3,5,3,3,7,7),FALSE),0)</f>
        <v>0</v>
      </c>
      <c r="E27" s="59">
        <f t="shared" ca="1" si="2"/>
        <v>0</v>
      </c>
      <c r="F27" s="66"/>
    </row>
    <row r="28" spans="1:6">
      <c r="A28" s="63">
        <f t="shared" ca="1" si="1"/>
        <v>42426</v>
      </c>
      <c r="B28" s="69"/>
      <c r="C28" s="58">
        <f ca="1">IFERROR(VLOOKUP($B28,PARAM!$A$11:$G$65,CHOOSE(WEEKDAY($A28,2),2,2,4,2,2,6,6),FALSE),0)</f>
        <v>0</v>
      </c>
      <c r="D28" s="58">
        <f ca="1">IFERROR(VLOOKUP($B28,PARAM!$A$11:$G$65,CHOOSE(WEEKDAY($A28,2),3,3,5,3,3,7,7),FALSE),0)</f>
        <v>0</v>
      </c>
      <c r="E28" s="59">
        <f t="shared" ca="1" si="2"/>
        <v>0</v>
      </c>
      <c r="F28" s="66"/>
    </row>
    <row r="29" spans="1:6">
      <c r="A29" s="63">
        <f t="shared" ca="1" si="1"/>
        <v>42427</v>
      </c>
      <c r="B29" s="69"/>
      <c r="C29" s="58">
        <f ca="1">IFERROR(VLOOKUP($B29,PARAM!$A$11:$G$65,CHOOSE(WEEKDAY($A29,2),2,2,4,2,2,6,6),FALSE),0)</f>
        <v>0</v>
      </c>
      <c r="D29" s="58">
        <f ca="1">IFERROR(VLOOKUP($B29,PARAM!$A$11:$G$65,CHOOSE(WEEKDAY($A29,2),3,3,5,3,3,7,7),FALSE),0)</f>
        <v>0</v>
      </c>
      <c r="E29" s="59">
        <f t="shared" ca="1" si="2"/>
        <v>0</v>
      </c>
      <c r="F29" s="66"/>
    </row>
    <row r="30" spans="1:6">
      <c r="A30" s="63">
        <f t="shared" ca="1" si="1"/>
        <v>42428</v>
      </c>
      <c r="B30" s="69"/>
      <c r="C30" s="58">
        <f ca="1">IFERROR(VLOOKUP($B30,PARAM!$A$11:$G$65,CHOOSE(WEEKDAY($A30,2),2,2,4,2,2,6,6),FALSE),0)</f>
        <v>0</v>
      </c>
      <c r="D30" s="58">
        <f ca="1">IFERROR(VLOOKUP($B30,PARAM!$A$11:$G$65,CHOOSE(WEEKDAY($A30,2),3,3,5,3,3,7,7),FALSE),0)</f>
        <v>0</v>
      </c>
      <c r="E30" s="59">
        <f t="shared" ca="1" si="2"/>
        <v>0</v>
      </c>
      <c r="F30" s="66"/>
    </row>
    <row r="31" spans="1:6">
      <c r="A31" s="63">
        <f t="shared" ca="1" si="1"/>
        <v>42429</v>
      </c>
      <c r="B31" s="69"/>
      <c r="C31" s="58">
        <f ca="1">IFERROR(VLOOKUP($B31,PARAM!$A$11:$G$65,CHOOSE(WEEKDAY($A31,2),2,2,4,2,2,6,6),FALSE),0)</f>
        <v>0</v>
      </c>
      <c r="D31" s="58">
        <f ca="1">IFERROR(VLOOKUP($B31,PARAM!$A$11:$G$65,CHOOSE(WEEKDAY($A31,2),3,3,5,3,3,7,7),FALSE),0)</f>
        <v>0</v>
      </c>
      <c r="E31" s="59">
        <f t="shared" ca="1" si="2"/>
        <v>0</v>
      </c>
      <c r="F31" s="66"/>
    </row>
    <row r="32" spans="1:6">
      <c r="A32" s="63">
        <f t="shared" ca="1" si="1"/>
        <v>42430</v>
      </c>
      <c r="B32" s="69"/>
      <c r="C32" s="58">
        <f ca="1">IFERROR(VLOOKUP($B32,PARAM!$A$11:$G$65,CHOOSE(WEEKDAY($A32,2),2,2,4,2,2,6,6),FALSE),0)</f>
        <v>0</v>
      </c>
      <c r="D32" s="58">
        <f ca="1">IFERROR(VLOOKUP($B32,PARAM!$A$11:$G$65,CHOOSE(WEEKDAY($A32,2),3,3,5,3,3,7,7),FALSE),0)</f>
        <v>0</v>
      </c>
      <c r="E32" s="59">
        <f t="shared" ca="1" si="2"/>
        <v>0</v>
      </c>
      <c r="F32" s="66"/>
    </row>
    <row r="33" spans="1:8" ht="15.75" thickBot="1">
      <c r="A33" s="64">
        <f t="shared" ca="1" si="1"/>
        <v>42431</v>
      </c>
      <c r="B33" s="70"/>
      <c r="C33" s="43">
        <f ca="1">IFERROR(VLOOKUP($B33,PARAM!$A$11:$G$65,CHOOSE(WEEKDAY($A33,2),2,2,4,2,2,6,6),FALSE),0)</f>
        <v>0</v>
      </c>
      <c r="D33" s="43">
        <f ca="1">IFERROR(VLOOKUP($B33,PARAM!$A$11:$G$65,CHOOSE(WEEKDAY($A33,2),3,3,5,3,3,7,7),FALSE),0)</f>
        <v>0</v>
      </c>
      <c r="E33" s="52">
        <f t="shared" ca="1" si="2"/>
        <v>0</v>
      </c>
      <c r="F33" s="67"/>
    </row>
    <row r="34" spans="1:8" s="2" customFormat="1" ht="15.75" thickBot="1">
      <c r="A34" s="46" t="s">
        <v>1</v>
      </c>
      <c r="B34" s="47"/>
      <c r="C34" s="48"/>
      <c r="D34" s="48"/>
      <c r="E34" s="50">
        <f ca="1">SUM(E3:E33)</f>
        <v>0</v>
      </c>
      <c r="F34" s="49"/>
      <c r="G34" s="19"/>
      <c r="H34" s="19"/>
    </row>
    <row r="1048576" spans="5:5">
      <c r="E1048576" s="1">
        <f ca="1">SUM(E34)</f>
        <v>0</v>
      </c>
    </row>
  </sheetData>
  <sheetProtection sheet="1" objects="1" scenarios="1"/>
  <mergeCells count="1">
    <mergeCell ref="A1:B1"/>
  </mergeCells>
  <conditionalFormatting sqref="A32:F32">
    <cfRule type="expression" dxfId="13" priority="5">
      <formula>RIGHT(CELL("nomfichier",C1),2)="02"</formula>
    </cfRule>
  </conditionalFormatting>
  <conditionalFormatting sqref="A31:F31">
    <cfRule type="expression" dxfId="12" priority="3">
      <formula>AND(RIGHT(CELL("nomfichier",$C1),2)="02",MOD(YEAR($A3),4)&lt;&gt;0)</formula>
    </cfRule>
  </conditionalFormatting>
  <conditionalFormatting sqref="A33:F33">
    <cfRule type="expression" dxfId="11" priority="1">
      <formula>IF(RIGHT(CELL("nomfichier",C1),2)&lt;"08",MOD(RIGHT(CELL("nomfichier",C1),2),2)=0,MOD(RIGHT(CELL("nomfichier",C1),2),2)&lt;&gt;0)</formula>
    </cfRule>
  </conditionalFormatting>
  <dataValidations count="1">
    <dataValidation type="list" allowBlank="1" showInputMessage="1" showErrorMessage="1" sqref="B3:B33">
      <formula1>Services</formula1>
    </dataValidation>
  </dataValidations>
  <printOptions horizontalCentered="1" verticalCentered="1"/>
  <pageMargins left="0.51181102362204722" right="0.51181102362204722" top="0.55118110236220474" bottom="0.74803149606299213" header="0.31496062992125984" footer="0.31496062992125984"/>
  <pageSetup paperSize="9" orientation="landscape" r:id="rId1"/>
  <headerFooter>
    <oddFooter>&amp;LEdité le &amp;D à &amp;T&amp;RClasseur : &amp;F</oddFooter>
  </headerFooter>
</worksheet>
</file>

<file path=xl/worksheets/sheet4.xml><?xml version="1.0" encoding="utf-8"?>
<worksheet xmlns="http://schemas.openxmlformats.org/spreadsheetml/2006/main" xmlns:r="http://schemas.openxmlformats.org/officeDocument/2006/relationships">
  <sheetPr>
    <tabColor rgb="FF92D050"/>
  </sheetPr>
  <dimension ref="A1:H1048576"/>
  <sheetViews>
    <sheetView workbookViewId="0">
      <selection activeCell="B3" sqref="B3:B33"/>
    </sheetView>
  </sheetViews>
  <sheetFormatPr baseColWidth="10" defaultRowHeight="15"/>
  <cols>
    <col min="1" max="1" width="27.7109375" style="3" customWidth="1"/>
    <col min="2" max="2" width="11.42578125" style="4"/>
    <col min="3" max="4" width="15.7109375" style="33" customWidth="1"/>
    <col min="5" max="5" width="15.7109375" style="1" customWidth="1"/>
    <col min="6" max="6" width="15.7109375" customWidth="1"/>
    <col min="7" max="8" width="11.42578125" style="19"/>
  </cols>
  <sheetData>
    <row r="1" spans="1:8" ht="15.75" thickBot="1">
      <c r="A1" s="92" t="s">
        <v>37</v>
      </c>
      <c r="B1" s="93"/>
      <c r="C1" s="54">
        <f ca="1">DATE(PARAM!$B$3,RIGHT(CELL("nomfichier",C1),2),1)</f>
        <v>42430</v>
      </c>
    </row>
    <row r="2" spans="1:8" s="34" customFormat="1" ht="15.75" thickBot="1">
      <c r="A2" s="35" t="s">
        <v>0</v>
      </c>
      <c r="B2" s="38" t="s">
        <v>11</v>
      </c>
      <c r="C2" s="39" t="s">
        <v>31</v>
      </c>
      <c r="D2" s="39" t="s">
        <v>30</v>
      </c>
      <c r="E2" s="40" t="s">
        <v>32</v>
      </c>
      <c r="F2" s="41" t="s">
        <v>33</v>
      </c>
      <c r="G2" s="20"/>
      <c r="H2" s="20"/>
    </row>
    <row r="3" spans="1:8">
      <c r="A3" s="62">
        <f ca="1">DATE(PARAM!$B$3,RIGHT(CELL("nomfichier",C1),2),1)</f>
        <v>42430</v>
      </c>
      <c r="B3" s="68"/>
      <c r="C3" s="55">
        <f ca="1">IFERROR(VLOOKUP($B3,PARAM!$A$11:$G$65,CHOOSE(WEEKDAY($A3,2),2,2,4,2,2,6,6),FALSE),0)</f>
        <v>0</v>
      </c>
      <c r="D3" s="55">
        <f ca="1">IFERROR(VLOOKUP($B3,PARAM!$A$11:$G$65,CHOOSE(WEEKDAY($A3,2),3,3,5,3,3,7,7),FALSE),0)</f>
        <v>0</v>
      </c>
      <c r="E3" s="56">
        <f t="shared" ref="E3:E9" ca="1" si="0">SUM(D3-C3)</f>
        <v>0</v>
      </c>
      <c r="F3" s="65"/>
    </row>
    <row r="4" spans="1:8">
      <c r="A4" s="63">
        <f ca="1">A3+1</f>
        <v>42431</v>
      </c>
      <c r="B4" s="69"/>
      <c r="C4" s="58">
        <f ca="1">IFERROR(VLOOKUP($B4,PARAM!$A$11:$G$65,CHOOSE(WEEKDAY($A4,2),2,2,4,2,2,6,6),FALSE),0)</f>
        <v>0</v>
      </c>
      <c r="D4" s="58">
        <f ca="1">IFERROR(VLOOKUP($B4,PARAM!$A$11:$G$65,CHOOSE(WEEKDAY($A4,2),3,3,5,3,3,7,7),FALSE),0)</f>
        <v>0</v>
      </c>
      <c r="E4" s="59">
        <f t="shared" ca="1" si="0"/>
        <v>0</v>
      </c>
      <c r="F4" s="66"/>
    </row>
    <row r="5" spans="1:8">
      <c r="A5" s="63">
        <f t="shared" ref="A5:A33" ca="1" si="1">A4+1</f>
        <v>42432</v>
      </c>
      <c r="B5" s="69"/>
      <c r="C5" s="58">
        <f ca="1">IFERROR(VLOOKUP($B5,PARAM!$A$11:$G$65,CHOOSE(WEEKDAY($A5,2),2,2,4,2,2,6,6),FALSE),0)</f>
        <v>0</v>
      </c>
      <c r="D5" s="58">
        <f ca="1">IFERROR(VLOOKUP($B5,PARAM!$A$11:$G$65,CHOOSE(WEEKDAY($A5,2),3,3,5,3,3,7,7),FALSE),0)</f>
        <v>0</v>
      </c>
      <c r="E5" s="59">
        <f t="shared" ca="1" si="0"/>
        <v>0</v>
      </c>
      <c r="F5" s="66"/>
    </row>
    <row r="6" spans="1:8">
      <c r="A6" s="63">
        <f t="shared" ca="1" si="1"/>
        <v>42433</v>
      </c>
      <c r="B6" s="69"/>
      <c r="C6" s="58">
        <f ca="1">IFERROR(VLOOKUP($B6,PARAM!$A$11:$G$65,CHOOSE(WEEKDAY($A6,2),2,2,4,2,2,6,6),FALSE),0)</f>
        <v>0</v>
      </c>
      <c r="D6" s="58">
        <f ca="1">IFERROR(VLOOKUP($B6,PARAM!$A$11:$G$65,CHOOSE(WEEKDAY($A6,2),3,3,5,3,3,7,7),FALSE),0)</f>
        <v>0</v>
      </c>
      <c r="E6" s="59">
        <f t="shared" ca="1" si="0"/>
        <v>0</v>
      </c>
      <c r="F6" s="66"/>
    </row>
    <row r="7" spans="1:8">
      <c r="A7" s="63">
        <f t="shared" ca="1" si="1"/>
        <v>42434</v>
      </c>
      <c r="B7" s="69"/>
      <c r="C7" s="58">
        <f ca="1">IFERROR(VLOOKUP($B7,PARAM!$A$11:$G$65,CHOOSE(WEEKDAY($A7,2),2,2,4,2,2,6,6),FALSE),0)</f>
        <v>0</v>
      </c>
      <c r="D7" s="58">
        <f ca="1">IFERROR(VLOOKUP($B7,PARAM!$A$11:$G$65,CHOOSE(WEEKDAY($A7,2),3,3,5,3,3,7,7),FALSE),0)</f>
        <v>0</v>
      </c>
      <c r="E7" s="59">
        <f t="shared" ca="1" si="0"/>
        <v>0</v>
      </c>
      <c r="F7" s="66"/>
    </row>
    <row r="8" spans="1:8">
      <c r="A8" s="63">
        <f t="shared" ca="1" si="1"/>
        <v>42435</v>
      </c>
      <c r="B8" s="69"/>
      <c r="C8" s="58">
        <f ca="1">IFERROR(VLOOKUP($B8,PARAM!$A$11:$G$65,CHOOSE(WEEKDAY($A8,2),2,2,4,2,2,6,6),FALSE),0)</f>
        <v>0</v>
      </c>
      <c r="D8" s="58">
        <f ca="1">IFERROR(VLOOKUP($B8,PARAM!$A$11:$G$65,CHOOSE(WEEKDAY($A8,2),3,3,5,3,3,7,7),FALSE),0)</f>
        <v>0</v>
      </c>
      <c r="E8" s="59">
        <f t="shared" ca="1" si="0"/>
        <v>0</v>
      </c>
      <c r="F8" s="66"/>
    </row>
    <row r="9" spans="1:8">
      <c r="A9" s="63">
        <f t="shared" ca="1" si="1"/>
        <v>42436</v>
      </c>
      <c r="B9" s="69"/>
      <c r="C9" s="58">
        <f ca="1">IFERROR(VLOOKUP($B9,PARAM!$A$11:$G$65,CHOOSE(WEEKDAY($A9,2),2,2,4,2,2,6,6),FALSE),0)</f>
        <v>0</v>
      </c>
      <c r="D9" s="58">
        <f ca="1">IFERROR(VLOOKUP($B9,PARAM!$A$11:$G$65,CHOOSE(WEEKDAY($A9,2),3,3,5,3,3,7,7),FALSE),0)</f>
        <v>0</v>
      </c>
      <c r="E9" s="59">
        <f t="shared" ca="1" si="0"/>
        <v>0</v>
      </c>
      <c r="F9" s="66"/>
    </row>
    <row r="10" spans="1:8">
      <c r="A10" s="63">
        <f t="shared" ca="1" si="1"/>
        <v>42437</v>
      </c>
      <c r="B10" s="69"/>
      <c r="C10" s="58">
        <f ca="1">IFERROR(VLOOKUP($B10,PARAM!$A$11:$G$65,CHOOSE(WEEKDAY($A10,2),2,2,4,2,2,6,6),FALSE),0)</f>
        <v>0</v>
      </c>
      <c r="D10" s="58">
        <f ca="1">IFERROR(VLOOKUP($B10,PARAM!$A$11:$G$65,CHOOSE(WEEKDAY($A10,2),3,3,5,3,3,7,7),FALSE),0)</f>
        <v>0</v>
      </c>
      <c r="E10" s="59">
        <f ca="1">SUM(D10-C10)</f>
        <v>0</v>
      </c>
      <c r="F10" s="66"/>
    </row>
    <row r="11" spans="1:8">
      <c r="A11" s="63">
        <f t="shared" ca="1" si="1"/>
        <v>42438</v>
      </c>
      <c r="B11" s="69"/>
      <c r="C11" s="58">
        <f ca="1">IFERROR(VLOOKUP($B11,PARAM!$A$11:$G$65,CHOOSE(WEEKDAY($A11,2),2,2,4,2,2,6,6),FALSE),0)</f>
        <v>0</v>
      </c>
      <c r="D11" s="58">
        <f ca="1">IFERROR(VLOOKUP($B11,PARAM!$A$11:$G$65,CHOOSE(WEEKDAY($A11,2),3,3,5,3,3,7,7),FALSE),0)</f>
        <v>0</v>
      </c>
      <c r="E11" s="59">
        <f t="shared" ref="E11:E33" ca="1" si="2">SUM(D11-C11)</f>
        <v>0</v>
      </c>
      <c r="F11" s="66"/>
    </row>
    <row r="12" spans="1:8">
      <c r="A12" s="63">
        <f t="shared" ca="1" si="1"/>
        <v>42439</v>
      </c>
      <c r="B12" s="69"/>
      <c r="C12" s="58">
        <f ca="1">IFERROR(VLOOKUP($B12,PARAM!$A$11:$G$65,CHOOSE(WEEKDAY($A12,2),2,2,4,2,2,6,6),FALSE),0)</f>
        <v>0</v>
      </c>
      <c r="D12" s="58">
        <f ca="1">IFERROR(VLOOKUP($B12,PARAM!$A$11:$G$65,CHOOSE(WEEKDAY($A12,2),3,3,5,3,3,7,7),FALSE),0)</f>
        <v>0</v>
      </c>
      <c r="E12" s="59">
        <f t="shared" ca="1" si="2"/>
        <v>0</v>
      </c>
      <c r="F12" s="66"/>
    </row>
    <row r="13" spans="1:8">
      <c r="A13" s="63">
        <f t="shared" ca="1" si="1"/>
        <v>42440</v>
      </c>
      <c r="B13" s="69"/>
      <c r="C13" s="58">
        <f ca="1">IFERROR(VLOOKUP($B13,PARAM!$A$11:$G$65,CHOOSE(WEEKDAY($A13,2),2,2,4,2,2,6,6),FALSE),0)</f>
        <v>0</v>
      </c>
      <c r="D13" s="58">
        <f ca="1">IFERROR(VLOOKUP($B13,PARAM!$A$11:$G$65,CHOOSE(WEEKDAY($A13,2),3,3,5,3,3,7,7),FALSE),0)</f>
        <v>0</v>
      </c>
      <c r="E13" s="59">
        <f t="shared" ca="1" si="2"/>
        <v>0</v>
      </c>
      <c r="F13" s="66"/>
    </row>
    <row r="14" spans="1:8">
      <c r="A14" s="63">
        <f t="shared" ca="1" si="1"/>
        <v>42441</v>
      </c>
      <c r="B14" s="69"/>
      <c r="C14" s="58">
        <f ca="1">IFERROR(VLOOKUP($B14,PARAM!$A$11:$G$65,CHOOSE(WEEKDAY($A14,2),2,2,4,2,2,6,6),FALSE),0)</f>
        <v>0</v>
      </c>
      <c r="D14" s="58">
        <f ca="1">IFERROR(VLOOKUP($B14,PARAM!$A$11:$G$65,CHOOSE(WEEKDAY($A14,2),3,3,5,3,3,7,7),FALSE),0)</f>
        <v>0</v>
      </c>
      <c r="E14" s="59">
        <f t="shared" ca="1" si="2"/>
        <v>0</v>
      </c>
      <c r="F14" s="66"/>
    </row>
    <row r="15" spans="1:8">
      <c r="A15" s="63">
        <f t="shared" ca="1" si="1"/>
        <v>42442</v>
      </c>
      <c r="B15" s="69"/>
      <c r="C15" s="58">
        <f ca="1">IFERROR(VLOOKUP($B15,PARAM!$A$11:$G$65,CHOOSE(WEEKDAY($A15,2),2,2,4,2,2,6,6),FALSE),0)</f>
        <v>0</v>
      </c>
      <c r="D15" s="58">
        <f ca="1">IFERROR(VLOOKUP($B15,PARAM!$A$11:$G$65,CHOOSE(WEEKDAY($A15,2),3,3,5,3,3,7,7),FALSE),0)</f>
        <v>0</v>
      </c>
      <c r="E15" s="59">
        <f t="shared" ca="1" si="2"/>
        <v>0</v>
      </c>
      <c r="F15" s="66"/>
    </row>
    <row r="16" spans="1:8">
      <c r="A16" s="63">
        <f t="shared" ca="1" si="1"/>
        <v>42443</v>
      </c>
      <c r="B16" s="69"/>
      <c r="C16" s="58">
        <f ca="1">IFERROR(VLOOKUP($B16,PARAM!$A$11:$G$65,CHOOSE(WEEKDAY($A16,2),2,2,4,2,2,6,6),FALSE),0)</f>
        <v>0</v>
      </c>
      <c r="D16" s="58">
        <f ca="1">IFERROR(VLOOKUP($B16,PARAM!$A$11:$G$65,CHOOSE(WEEKDAY($A16,2),3,3,5,3,3,7,7),FALSE),0)</f>
        <v>0</v>
      </c>
      <c r="E16" s="59">
        <f t="shared" ca="1" si="2"/>
        <v>0</v>
      </c>
      <c r="F16" s="66"/>
    </row>
    <row r="17" spans="1:6">
      <c r="A17" s="63">
        <f t="shared" ca="1" si="1"/>
        <v>42444</v>
      </c>
      <c r="B17" s="69"/>
      <c r="C17" s="58">
        <f ca="1">IFERROR(VLOOKUP($B17,PARAM!$A$11:$G$65,CHOOSE(WEEKDAY($A17,2),2,2,4,2,2,6,6),FALSE),0)</f>
        <v>0</v>
      </c>
      <c r="D17" s="58">
        <f ca="1">IFERROR(VLOOKUP($B17,PARAM!$A$11:$G$65,CHOOSE(WEEKDAY($A17,2),3,3,5,3,3,7,7),FALSE),0)</f>
        <v>0</v>
      </c>
      <c r="E17" s="59">
        <f t="shared" ca="1" si="2"/>
        <v>0</v>
      </c>
      <c r="F17" s="66"/>
    </row>
    <row r="18" spans="1:6">
      <c r="A18" s="63">
        <f t="shared" ca="1" si="1"/>
        <v>42445</v>
      </c>
      <c r="B18" s="69"/>
      <c r="C18" s="58">
        <f ca="1">IFERROR(VLOOKUP($B18,PARAM!$A$11:$G$65,CHOOSE(WEEKDAY($A18,2),2,2,4,2,2,6,6),FALSE),0)</f>
        <v>0</v>
      </c>
      <c r="D18" s="58">
        <f ca="1">IFERROR(VLOOKUP($B18,PARAM!$A$11:$G$65,CHOOSE(WEEKDAY($A18,2),3,3,5,3,3,7,7),FALSE),0)</f>
        <v>0</v>
      </c>
      <c r="E18" s="59">
        <f t="shared" ca="1" si="2"/>
        <v>0</v>
      </c>
      <c r="F18" s="66"/>
    </row>
    <row r="19" spans="1:6">
      <c r="A19" s="63">
        <f t="shared" ca="1" si="1"/>
        <v>42446</v>
      </c>
      <c r="B19" s="69"/>
      <c r="C19" s="58">
        <f ca="1">IFERROR(VLOOKUP($B19,PARAM!$A$11:$G$65,CHOOSE(WEEKDAY($A19,2),2,2,4,2,2,6,6),FALSE),0)</f>
        <v>0</v>
      </c>
      <c r="D19" s="58">
        <f ca="1">IFERROR(VLOOKUP($B19,PARAM!$A$11:$G$65,CHOOSE(WEEKDAY($A19,2),3,3,5,3,3,7,7),FALSE),0)</f>
        <v>0</v>
      </c>
      <c r="E19" s="59">
        <f t="shared" ca="1" si="2"/>
        <v>0</v>
      </c>
      <c r="F19" s="66"/>
    </row>
    <row r="20" spans="1:6">
      <c r="A20" s="63">
        <f t="shared" ca="1" si="1"/>
        <v>42447</v>
      </c>
      <c r="B20" s="69"/>
      <c r="C20" s="58">
        <f ca="1">IFERROR(VLOOKUP($B20,PARAM!$A$11:$G$65,CHOOSE(WEEKDAY($A20,2),2,2,4,2,2,6,6),FALSE),0)</f>
        <v>0</v>
      </c>
      <c r="D20" s="58">
        <f ca="1">IFERROR(VLOOKUP($B20,PARAM!$A$11:$G$65,CHOOSE(WEEKDAY($A20,2),3,3,5,3,3,7,7),FALSE),0)</f>
        <v>0</v>
      </c>
      <c r="E20" s="59">
        <f t="shared" ca="1" si="2"/>
        <v>0</v>
      </c>
      <c r="F20" s="66"/>
    </row>
    <row r="21" spans="1:6">
      <c r="A21" s="63">
        <f t="shared" ca="1" si="1"/>
        <v>42448</v>
      </c>
      <c r="B21" s="69"/>
      <c r="C21" s="58">
        <f ca="1">IFERROR(VLOOKUP($B21,PARAM!$A$11:$G$65,CHOOSE(WEEKDAY($A21,2),2,2,4,2,2,6,6),FALSE),0)</f>
        <v>0</v>
      </c>
      <c r="D21" s="58">
        <f ca="1">IFERROR(VLOOKUP($B21,PARAM!$A$11:$G$65,CHOOSE(WEEKDAY($A21,2),3,3,5,3,3,7,7),FALSE),0)</f>
        <v>0</v>
      </c>
      <c r="E21" s="59">
        <f t="shared" ca="1" si="2"/>
        <v>0</v>
      </c>
      <c r="F21" s="66"/>
    </row>
    <row r="22" spans="1:6">
      <c r="A22" s="63">
        <f t="shared" ca="1" si="1"/>
        <v>42449</v>
      </c>
      <c r="B22" s="69"/>
      <c r="C22" s="58">
        <f ca="1">IFERROR(VLOOKUP($B22,PARAM!$A$11:$G$65,CHOOSE(WEEKDAY($A22,2),2,2,4,2,2,6,6),FALSE),0)</f>
        <v>0</v>
      </c>
      <c r="D22" s="58">
        <f ca="1">IFERROR(VLOOKUP($B22,PARAM!$A$11:$G$65,CHOOSE(WEEKDAY($A22,2),3,3,5,3,3,7,7),FALSE),0)</f>
        <v>0</v>
      </c>
      <c r="E22" s="59">
        <f t="shared" ca="1" si="2"/>
        <v>0</v>
      </c>
      <c r="F22" s="66"/>
    </row>
    <row r="23" spans="1:6">
      <c r="A23" s="63">
        <f t="shared" ca="1" si="1"/>
        <v>42450</v>
      </c>
      <c r="B23" s="69"/>
      <c r="C23" s="58">
        <f ca="1">IFERROR(VLOOKUP($B23,PARAM!$A$11:$G$65,CHOOSE(WEEKDAY($A23,2),2,2,4,2,2,6,6),FALSE),0)</f>
        <v>0</v>
      </c>
      <c r="D23" s="58">
        <f ca="1">IFERROR(VLOOKUP($B23,PARAM!$A$11:$G$65,CHOOSE(WEEKDAY($A23,2),3,3,5,3,3,7,7),FALSE),0)</f>
        <v>0</v>
      </c>
      <c r="E23" s="59">
        <f t="shared" ca="1" si="2"/>
        <v>0</v>
      </c>
      <c r="F23" s="66"/>
    </row>
    <row r="24" spans="1:6">
      <c r="A24" s="63">
        <f t="shared" ca="1" si="1"/>
        <v>42451</v>
      </c>
      <c r="B24" s="69"/>
      <c r="C24" s="58">
        <f ca="1">IFERROR(VLOOKUP($B24,PARAM!$A$11:$G$65,CHOOSE(WEEKDAY($A24,2),2,2,4,2,2,6,6),FALSE),0)</f>
        <v>0</v>
      </c>
      <c r="D24" s="58">
        <f ca="1">IFERROR(VLOOKUP($B24,PARAM!$A$11:$G$65,CHOOSE(WEEKDAY($A24,2),3,3,5,3,3,7,7),FALSE),0)</f>
        <v>0</v>
      </c>
      <c r="E24" s="59">
        <f t="shared" ca="1" si="2"/>
        <v>0</v>
      </c>
      <c r="F24" s="66"/>
    </row>
    <row r="25" spans="1:6">
      <c r="A25" s="63">
        <f t="shared" ca="1" si="1"/>
        <v>42452</v>
      </c>
      <c r="B25" s="69"/>
      <c r="C25" s="58">
        <f ca="1">IFERROR(VLOOKUP($B25,PARAM!$A$11:$G$65,CHOOSE(WEEKDAY($A25,2),2,2,4,2,2,6,6),FALSE),0)</f>
        <v>0</v>
      </c>
      <c r="D25" s="58">
        <f ca="1">IFERROR(VLOOKUP($B25,PARAM!$A$11:$G$65,CHOOSE(WEEKDAY($A25,2),3,3,5,3,3,7,7),FALSE),0)</f>
        <v>0</v>
      </c>
      <c r="E25" s="59">
        <f t="shared" ca="1" si="2"/>
        <v>0</v>
      </c>
      <c r="F25" s="66"/>
    </row>
    <row r="26" spans="1:6">
      <c r="A26" s="63">
        <f t="shared" ca="1" si="1"/>
        <v>42453</v>
      </c>
      <c r="B26" s="69" t="s">
        <v>2</v>
      </c>
      <c r="C26" s="58">
        <f ca="1">IFERROR(VLOOKUP($B26,PARAM!$A$11:$G$65,CHOOSE(WEEKDAY($A26,2),2,2,4,2,2,6,6),FALSE),0)</f>
        <v>0.33333333333333331</v>
      </c>
      <c r="D26" s="58">
        <f ca="1">IFERROR(VLOOKUP($B26,PARAM!$A$11:$G$65,CHOOSE(WEEKDAY($A26,2),3,3,5,3,3,7,7),FALSE),0)</f>
        <v>0.66666666666666663</v>
      </c>
      <c r="E26" s="59">
        <f t="shared" ca="1" si="2"/>
        <v>0.33333333333333331</v>
      </c>
      <c r="F26" s="66"/>
    </row>
    <row r="27" spans="1:6">
      <c r="A27" s="63">
        <f t="shared" ca="1" si="1"/>
        <v>42454</v>
      </c>
      <c r="B27" s="69">
        <v>2562</v>
      </c>
      <c r="C27" s="58">
        <f ca="1">IFERROR(VLOOKUP($B27,PARAM!$A$11:$G$65,CHOOSE(WEEKDAY($A27,2),2,2,4,2,2,6,6),FALSE),0)</f>
        <v>0.27152777777777776</v>
      </c>
      <c r="D27" s="58">
        <f ca="1">IFERROR(VLOOKUP($B27,PARAM!$A$11:$G$65,CHOOSE(WEEKDAY($A27,2),3,3,5,3,3,7,7),FALSE),0)</f>
        <v>0.57222222222222219</v>
      </c>
      <c r="E27" s="59">
        <f t="shared" ca="1" si="2"/>
        <v>0.30069444444444443</v>
      </c>
      <c r="F27" s="66"/>
    </row>
    <row r="28" spans="1:6">
      <c r="A28" s="63">
        <f t="shared" ca="1" si="1"/>
        <v>42455</v>
      </c>
      <c r="B28" s="69" t="s">
        <v>5</v>
      </c>
      <c r="C28" s="58">
        <f ca="1">IFERROR(VLOOKUP($B28,PARAM!$A$11:$G$65,CHOOSE(WEEKDAY($A28,2),2,2,4,2,2,6,6),FALSE),0)</f>
        <v>0</v>
      </c>
      <c r="D28" s="58">
        <f ca="1">IFERROR(VLOOKUP($B28,PARAM!$A$11:$G$65,CHOOSE(WEEKDAY($A28,2),3,3,5,3,3,7,7),FALSE),0)</f>
        <v>0</v>
      </c>
      <c r="E28" s="59">
        <f t="shared" ca="1" si="2"/>
        <v>0</v>
      </c>
      <c r="F28" s="66"/>
    </row>
    <row r="29" spans="1:6">
      <c r="A29" s="63">
        <f t="shared" ca="1" si="1"/>
        <v>42456</v>
      </c>
      <c r="B29" s="69" t="s">
        <v>6</v>
      </c>
      <c r="C29" s="58">
        <f ca="1">IFERROR(VLOOKUP($B29,PARAM!$A$11:$G$65,CHOOSE(WEEKDAY($A29,2),2,2,4,2,2,6,6),FALSE),0)</f>
        <v>0</v>
      </c>
      <c r="D29" s="58">
        <f ca="1">IFERROR(VLOOKUP($B29,PARAM!$A$11:$G$65,CHOOSE(WEEKDAY($A29,2),3,3,5,3,3,7,7),FALSE),0)</f>
        <v>0</v>
      </c>
      <c r="E29" s="59">
        <f t="shared" ca="1" si="2"/>
        <v>0</v>
      </c>
      <c r="F29" s="66"/>
    </row>
    <row r="30" spans="1:6">
      <c r="A30" s="63">
        <f t="shared" ca="1" si="1"/>
        <v>42457</v>
      </c>
      <c r="B30" s="69" t="s">
        <v>7</v>
      </c>
      <c r="C30" s="58">
        <f ca="1">IFERROR(VLOOKUP($B30,PARAM!$A$11:$G$65,CHOOSE(WEEKDAY($A30,2),2,2,4,2,2,6,6),FALSE),0)</f>
        <v>0</v>
      </c>
      <c r="D30" s="58">
        <f ca="1">IFERROR(VLOOKUP($B30,PARAM!$A$11:$G$65,CHOOSE(WEEKDAY($A30,2),3,3,5,3,3,7,7),FALSE),0)</f>
        <v>0</v>
      </c>
      <c r="E30" s="59">
        <f t="shared" ca="1" si="2"/>
        <v>0</v>
      </c>
      <c r="F30" s="66"/>
    </row>
    <row r="31" spans="1:6">
      <c r="A31" s="63">
        <f t="shared" ca="1" si="1"/>
        <v>42458</v>
      </c>
      <c r="B31" s="69">
        <v>2563</v>
      </c>
      <c r="C31" s="58">
        <f ca="1">IFERROR(VLOOKUP($B31,PARAM!$A$11:$G$65,CHOOSE(WEEKDAY($A31,2),2,2,4,2,2,6,6),FALSE),0)</f>
        <v>0.17013888888888887</v>
      </c>
      <c r="D31" s="58">
        <f ca="1">IFERROR(VLOOKUP($B31,PARAM!$A$11:$G$65,CHOOSE(WEEKDAY($A31,2),3,3,5,3,3,7,7),FALSE),0)</f>
        <v>0.52083333333333337</v>
      </c>
      <c r="E31" s="59">
        <f t="shared" ca="1" si="2"/>
        <v>0.35069444444444453</v>
      </c>
      <c r="F31" s="66"/>
    </row>
    <row r="32" spans="1:6">
      <c r="A32" s="63">
        <f t="shared" ca="1" si="1"/>
        <v>42459</v>
      </c>
      <c r="B32" s="69">
        <v>2560</v>
      </c>
      <c r="C32" s="58">
        <f ca="1">IFERROR(VLOOKUP($B32,PARAM!$A$11:$G$65,CHOOSE(WEEKDAY($A32,2),2,2,4,2,2,6,6),FALSE),0)</f>
        <v>0.19097222222222221</v>
      </c>
      <c r="D32" s="58">
        <f ca="1">IFERROR(VLOOKUP($B32,PARAM!$A$11:$G$65,CHOOSE(WEEKDAY($A32,2),3,3,5,3,3,7,7),FALSE),0)</f>
        <v>0.51527777777777783</v>
      </c>
      <c r="E32" s="59">
        <f t="shared" ca="1" si="2"/>
        <v>0.32430555555555562</v>
      </c>
      <c r="F32" s="66"/>
    </row>
    <row r="33" spans="1:8" ht="15.75" thickBot="1">
      <c r="A33" s="64">
        <f t="shared" ca="1" si="1"/>
        <v>42460</v>
      </c>
      <c r="B33" s="70">
        <v>2561</v>
      </c>
      <c r="C33" s="43">
        <f ca="1">IFERROR(VLOOKUP($B33,PARAM!$A$11:$G$65,CHOOSE(WEEKDAY($A33,2),2,2,4,2,2,6,6),FALSE),0)</f>
        <v>0.18680555555555556</v>
      </c>
      <c r="D33" s="43">
        <f ca="1">IFERROR(VLOOKUP($B33,PARAM!$A$11:$G$65,CHOOSE(WEEKDAY($A33,2),3,3,5,3,3,7,7),FALSE),0)</f>
        <v>0.55694444444444446</v>
      </c>
      <c r="E33" s="52">
        <f t="shared" ca="1" si="2"/>
        <v>0.37013888888888891</v>
      </c>
      <c r="F33" s="67"/>
    </row>
    <row r="34" spans="1:8" s="2" customFormat="1" ht="15.75" thickBot="1">
      <c r="A34" s="46" t="s">
        <v>1</v>
      </c>
      <c r="B34" s="47"/>
      <c r="C34" s="48"/>
      <c r="D34" s="48"/>
      <c r="E34" s="50">
        <f ca="1">SUM(E3:E33)</f>
        <v>1.6791666666666667</v>
      </c>
      <c r="F34" s="49"/>
      <c r="G34" s="19"/>
      <c r="H34" s="19"/>
    </row>
    <row r="1048576" spans="5:5">
      <c r="E1048576" s="1">
        <f ca="1">SUM(E34)</f>
        <v>1.6791666666666667</v>
      </c>
    </row>
  </sheetData>
  <sheetProtection sheet="1" objects="1" scenarios="1"/>
  <mergeCells count="1">
    <mergeCell ref="A1:B1"/>
  </mergeCells>
  <conditionalFormatting sqref="A33:F33">
    <cfRule type="expression" dxfId="10" priority="1">
      <formula>"SI(DROITE(CELLULE(""nomfichier"";C1)&lt;""08"";MOD(DROITE(CELLULE(""nomfichier"";C1);2);2)=0;MOD(DROITE(CELLULE(""nomfichier"";C1);2);2)&lt;&gt;0)"</formula>
    </cfRule>
  </conditionalFormatting>
  <dataValidations count="1">
    <dataValidation type="list" allowBlank="1" showInputMessage="1" showErrorMessage="1" sqref="B3:B33">
      <formula1>Services</formula1>
    </dataValidation>
  </dataValidations>
  <printOptions horizontalCentered="1" verticalCentered="1"/>
  <pageMargins left="0.51181102362204722" right="0.51181102362204722" top="0.55118110236220474" bottom="0.74803149606299213" header="0.31496062992125984" footer="0.31496062992125984"/>
  <pageSetup paperSize="9" orientation="landscape" r:id="rId1"/>
  <headerFooter>
    <oddFooter>&amp;LEdité le &amp;D à &amp;T&amp;RClasseur : &amp;F</oddFooter>
  </headerFooter>
</worksheet>
</file>

<file path=xl/worksheets/sheet5.xml><?xml version="1.0" encoding="utf-8"?>
<worksheet xmlns="http://schemas.openxmlformats.org/spreadsheetml/2006/main" xmlns:r="http://schemas.openxmlformats.org/officeDocument/2006/relationships">
  <sheetPr>
    <tabColor rgb="FF92D050"/>
  </sheetPr>
  <dimension ref="A1:H1048576"/>
  <sheetViews>
    <sheetView workbookViewId="0">
      <selection activeCell="B3" sqref="B3:B33"/>
    </sheetView>
  </sheetViews>
  <sheetFormatPr baseColWidth="10" defaultRowHeight="15"/>
  <cols>
    <col min="1" max="1" width="27.7109375" style="3" customWidth="1"/>
    <col min="2" max="2" width="11.42578125" style="4"/>
    <col min="3" max="4" width="15.7109375" style="33" customWidth="1"/>
    <col min="5" max="5" width="15.7109375" style="1" customWidth="1"/>
    <col min="6" max="6" width="15.7109375" customWidth="1"/>
    <col min="7" max="8" width="11.42578125" style="19"/>
  </cols>
  <sheetData>
    <row r="1" spans="1:8" ht="15.75" thickBot="1">
      <c r="A1" s="92" t="s">
        <v>37</v>
      </c>
      <c r="B1" s="93"/>
      <c r="C1" s="54">
        <f ca="1">DATE(PARAM!$B$3,RIGHT(CELL("nomfichier",C1),2),1)</f>
        <v>42461</v>
      </c>
    </row>
    <row r="2" spans="1:8" s="34" customFormat="1" ht="15.75" thickBot="1">
      <c r="A2" s="35" t="s">
        <v>0</v>
      </c>
      <c r="B2" s="38" t="s">
        <v>11</v>
      </c>
      <c r="C2" s="39" t="s">
        <v>31</v>
      </c>
      <c r="D2" s="39" t="s">
        <v>30</v>
      </c>
      <c r="E2" s="40" t="s">
        <v>32</v>
      </c>
      <c r="F2" s="41" t="s">
        <v>33</v>
      </c>
      <c r="G2" s="20"/>
      <c r="H2" s="20"/>
    </row>
    <row r="3" spans="1:8">
      <c r="A3" s="62">
        <f ca="1">DATE(PARAM!$B$3,RIGHT(CELL("nomfichier",C1),2),1)</f>
        <v>42461</v>
      </c>
      <c r="B3" s="68">
        <v>2562</v>
      </c>
      <c r="C3" s="55">
        <f ca="1">IFERROR(VLOOKUP($B3,PARAM!$A$11:$G$65,CHOOSE(WEEKDAY($A3,2),2,2,4,2,2,6,6),FALSE),0)</f>
        <v>0.27152777777777776</v>
      </c>
      <c r="D3" s="55">
        <f ca="1">IFERROR(VLOOKUP($B3,PARAM!$A$11:$G$65,CHOOSE(WEEKDAY($A3,2),3,3,5,3,3,7,7),FALSE),0)</f>
        <v>0.57222222222222219</v>
      </c>
      <c r="E3" s="56">
        <f t="shared" ref="E3:E9" ca="1" si="0">SUM(D3-C3)</f>
        <v>0.30069444444444443</v>
      </c>
      <c r="F3" s="65"/>
    </row>
    <row r="4" spans="1:8">
      <c r="A4" s="63">
        <f ca="1">A3+1</f>
        <v>42462</v>
      </c>
      <c r="B4" s="69">
        <v>2562</v>
      </c>
      <c r="C4" s="58">
        <f ca="1">IFERROR(VLOOKUP($B4,PARAM!$A$11:$G$65,CHOOSE(WEEKDAY($A4,2),2,2,4,2,2,6,6),FALSE),0)</f>
        <v>0.27083333333333331</v>
      </c>
      <c r="D4" s="58">
        <f ca="1">IFERROR(VLOOKUP($B4,PARAM!$A$11:$G$65,CHOOSE(WEEKDAY($A4,2),3,3,5,3,3,7,7),FALSE),0)</f>
        <v>0.60763888888888895</v>
      </c>
      <c r="E4" s="59">
        <f t="shared" ca="1" si="0"/>
        <v>0.33680555555555564</v>
      </c>
      <c r="F4" s="66"/>
    </row>
    <row r="5" spans="1:8">
      <c r="A5" s="63">
        <f t="shared" ref="A5:A33" ca="1" si="1">A4+1</f>
        <v>42463</v>
      </c>
      <c r="B5" s="69" t="s">
        <v>6</v>
      </c>
      <c r="C5" s="58">
        <f ca="1">IFERROR(VLOOKUP($B5,PARAM!$A$11:$G$65,CHOOSE(WEEKDAY($A5,2),2,2,4,2,2,6,6),FALSE),0)</f>
        <v>0</v>
      </c>
      <c r="D5" s="58">
        <f ca="1">IFERROR(VLOOKUP($B5,PARAM!$A$11:$G$65,CHOOSE(WEEKDAY($A5,2),3,3,5,3,3,7,7),FALSE),0)</f>
        <v>0</v>
      </c>
      <c r="E5" s="59">
        <f t="shared" ca="1" si="0"/>
        <v>0</v>
      </c>
      <c r="F5" s="66"/>
    </row>
    <row r="6" spans="1:8">
      <c r="A6" s="63">
        <f t="shared" ca="1" si="1"/>
        <v>42464</v>
      </c>
      <c r="B6" s="69">
        <v>2640</v>
      </c>
      <c r="C6" s="58">
        <f ca="1">IFERROR(VLOOKUP($B6,PARAM!$A$11:$G$65,CHOOSE(WEEKDAY($A6,2),2,2,4,2,2,6,6),FALSE),0)</f>
        <v>0.5625</v>
      </c>
      <c r="D6" s="58">
        <f ca="1">IFERROR(VLOOKUP($B6,PARAM!$A$11:$G$65,CHOOSE(WEEKDAY($A6,2),3,3,5,3,3,7,7),FALSE),0)</f>
        <v>0.92361111111111116</v>
      </c>
      <c r="E6" s="59">
        <f t="shared" ca="1" si="0"/>
        <v>0.36111111111111116</v>
      </c>
      <c r="F6" s="66"/>
    </row>
    <row r="7" spans="1:8">
      <c r="A7" s="63">
        <f t="shared" ca="1" si="1"/>
        <v>42465</v>
      </c>
      <c r="B7" s="69" t="s">
        <v>5</v>
      </c>
      <c r="C7" s="58">
        <f ca="1">IFERROR(VLOOKUP($B7,PARAM!$A$11:$G$65,CHOOSE(WEEKDAY($A7,2),2,2,4,2,2,6,6),FALSE),0)</f>
        <v>0</v>
      </c>
      <c r="D7" s="58">
        <f ca="1">IFERROR(VLOOKUP($B7,PARAM!$A$11:$G$65,CHOOSE(WEEKDAY($A7,2),3,3,5,3,3,7,7),FALSE),0)</f>
        <v>0</v>
      </c>
      <c r="E7" s="59">
        <f t="shared" ca="1" si="0"/>
        <v>0</v>
      </c>
      <c r="F7" s="66"/>
    </row>
    <row r="8" spans="1:8">
      <c r="A8" s="63">
        <f t="shared" ca="1" si="1"/>
        <v>42466</v>
      </c>
      <c r="B8" s="69">
        <v>2644</v>
      </c>
      <c r="C8" s="58">
        <f ca="1">IFERROR(VLOOKUP($B8,PARAM!$A$11:$G$65,CHOOSE(WEEKDAY($A8,2),2,2,4,2,2,6,6),FALSE),0)</f>
        <v>0.46597222222222223</v>
      </c>
      <c r="D8" s="58">
        <f ca="1">IFERROR(VLOOKUP($B8,PARAM!$A$11:$G$65,CHOOSE(WEEKDAY($A8,2),3,3,5,3,3,7,7),FALSE),0)</f>
        <v>0.7583333333333333</v>
      </c>
      <c r="E8" s="59">
        <f t="shared" ca="1" si="0"/>
        <v>0.29236111111111107</v>
      </c>
      <c r="F8" s="66"/>
    </row>
    <row r="9" spans="1:8">
      <c r="A9" s="63">
        <f t="shared" ca="1" si="1"/>
        <v>42467</v>
      </c>
      <c r="B9" s="69">
        <v>2564</v>
      </c>
      <c r="C9" s="58">
        <f ca="1">IFERROR(VLOOKUP($B9,PARAM!$A$11:$G$65,CHOOSE(WEEKDAY($A9,2),2,2,4,2,2,6,6),FALSE),0)</f>
        <v>0.22222222222222221</v>
      </c>
      <c r="D9" s="58">
        <f ca="1">IFERROR(VLOOKUP($B9,PARAM!$A$11:$G$65,CHOOSE(WEEKDAY($A9,2),3,3,5,3,3,7,7),FALSE),0)</f>
        <v>0.55138888888888882</v>
      </c>
      <c r="E9" s="59">
        <f t="shared" ca="1" si="0"/>
        <v>0.32916666666666661</v>
      </c>
      <c r="F9" s="66"/>
    </row>
    <row r="10" spans="1:8">
      <c r="A10" s="63">
        <f t="shared" ca="1" si="1"/>
        <v>42468</v>
      </c>
      <c r="B10" s="69">
        <v>2604</v>
      </c>
      <c r="C10" s="58">
        <f ca="1">IFERROR(VLOOKUP($B10,PARAM!$A$11:$G$65,CHOOSE(WEEKDAY($A10,2),2,2,4,2,2,6,6),FALSE),0)</f>
        <v>0.57152777777777775</v>
      </c>
      <c r="D10" s="58">
        <f ca="1">IFERROR(VLOOKUP($B10,PARAM!$A$11:$G$65,CHOOSE(WEEKDAY($A10,2),3,3,5,3,3,7,7),FALSE),0)</f>
        <v>0.91319444444444453</v>
      </c>
      <c r="E10" s="59">
        <f ca="1">SUM(D10-C10)</f>
        <v>0.34166666666666679</v>
      </c>
      <c r="F10" s="66"/>
    </row>
    <row r="11" spans="1:8">
      <c r="A11" s="63">
        <f t="shared" ca="1" si="1"/>
        <v>42469</v>
      </c>
      <c r="B11" s="69" t="s">
        <v>5</v>
      </c>
      <c r="C11" s="58">
        <f ca="1">IFERROR(VLOOKUP($B11,PARAM!$A$11:$G$65,CHOOSE(WEEKDAY($A11,2),2,2,4,2,2,6,6),FALSE),0)</f>
        <v>0</v>
      </c>
      <c r="D11" s="58">
        <f ca="1">IFERROR(VLOOKUP($B11,PARAM!$A$11:$G$65,CHOOSE(WEEKDAY($A11,2),3,3,5,3,3,7,7),FALSE),0)</f>
        <v>0</v>
      </c>
      <c r="E11" s="59">
        <f t="shared" ref="E11:E33" ca="1" si="2">SUM(D11-C11)</f>
        <v>0</v>
      </c>
      <c r="F11" s="66"/>
    </row>
    <row r="12" spans="1:8">
      <c r="A12" s="63">
        <f t="shared" ca="1" si="1"/>
        <v>42470</v>
      </c>
      <c r="B12" s="69" t="s">
        <v>6</v>
      </c>
      <c r="C12" s="58">
        <f ca="1">IFERROR(VLOOKUP($B12,PARAM!$A$11:$G$65,CHOOSE(WEEKDAY($A12,2),2,2,4,2,2,6,6),FALSE),0)</f>
        <v>0</v>
      </c>
      <c r="D12" s="58">
        <f ca="1">IFERROR(VLOOKUP($B12,PARAM!$A$11:$G$65,CHOOSE(WEEKDAY($A12,2),3,3,5,3,3,7,7),FALSE),0)</f>
        <v>0</v>
      </c>
      <c r="E12" s="59">
        <f t="shared" ca="1" si="2"/>
        <v>0</v>
      </c>
      <c r="F12" s="66"/>
    </row>
    <row r="13" spans="1:8">
      <c r="A13" s="63">
        <f t="shared" ca="1" si="1"/>
        <v>42471</v>
      </c>
      <c r="B13" s="69">
        <v>2569</v>
      </c>
      <c r="C13" s="58">
        <f ca="1">IFERROR(VLOOKUP($B13,PARAM!$A$11:$G$65,CHOOSE(WEEKDAY($A13,2),2,2,4,2,2,6,6),FALSE),0)</f>
        <v>0.22013888888888888</v>
      </c>
      <c r="D13" s="58">
        <f ca="1">IFERROR(VLOOKUP($B13,PARAM!$A$11:$G$65,CHOOSE(WEEKDAY($A13,2),3,3,5,3,3,7,7),FALSE),0)</f>
        <v>0.60555555555555551</v>
      </c>
      <c r="E13" s="59">
        <f t="shared" ca="1" si="2"/>
        <v>0.38541666666666663</v>
      </c>
      <c r="F13" s="66"/>
    </row>
    <row r="14" spans="1:8">
      <c r="A14" s="63">
        <f t="shared" ca="1" si="1"/>
        <v>42472</v>
      </c>
      <c r="B14" s="69" t="s">
        <v>3</v>
      </c>
      <c r="C14" s="58">
        <f ca="1">IFERROR(VLOOKUP($B14,PARAM!$A$11:$G$65,CHOOSE(WEEKDAY($A14,2),2,2,4,2,2,6,6),FALSE),0)</f>
        <v>0.35416666666666669</v>
      </c>
      <c r="D14" s="58">
        <f ca="1">IFERROR(VLOOKUP($B14,PARAM!$A$11:$G$65,CHOOSE(WEEKDAY($A14,2),3,3,5,3,3,7,7),FALSE),0)</f>
        <v>0.6875</v>
      </c>
      <c r="E14" s="59">
        <f t="shared" ca="1" si="2"/>
        <v>0.33333333333333331</v>
      </c>
      <c r="F14" s="66"/>
    </row>
    <row r="15" spans="1:8">
      <c r="A15" s="63">
        <f t="shared" ca="1" si="1"/>
        <v>42473</v>
      </c>
      <c r="B15" s="69">
        <v>2569</v>
      </c>
      <c r="C15" s="58">
        <f ca="1">IFERROR(VLOOKUP($B15,PARAM!$A$11:$G$65,CHOOSE(WEEKDAY($A15,2),2,2,4,2,2,6,6),FALSE),0)</f>
        <v>0.22013888888888888</v>
      </c>
      <c r="D15" s="58">
        <f ca="1">IFERROR(VLOOKUP($B15,PARAM!$A$11:$G$65,CHOOSE(WEEKDAY($A15,2),3,3,5,3,3,7,7),FALSE),0)</f>
        <v>0.60555555555555551</v>
      </c>
      <c r="E15" s="59">
        <f t="shared" ca="1" si="2"/>
        <v>0.38541666666666663</v>
      </c>
      <c r="F15" s="66" t="s">
        <v>8</v>
      </c>
    </row>
    <row r="16" spans="1:8">
      <c r="A16" s="63">
        <f t="shared" ca="1" si="1"/>
        <v>42474</v>
      </c>
      <c r="B16" s="69" t="s">
        <v>3</v>
      </c>
      <c r="C16" s="58">
        <f ca="1">IFERROR(VLOOKUP($B16,PARAM!$A$11:$G$65,CHOOSE(WEEKDAY($A16,2),2,2,4,2,2,6,6),FALSE),0)</f>
        <v>0.35416666666666669</v>
      </c>
      <c r="D16" s="58">
        <f ca="1">IFERROR(VLOOKUP($B16,PARAM!$A$11:$G$65,CHOOSE(WEEKDAY($A16,2),3,3,5,3,3,7,7),FALSE),0)</f>
        <v>0.6875</v>
      </c>
      <c r="E16" s="59">
        <f t="shared" ca="1" si="2"/>
        <v>0.33333333333333331</v>
      </c>
      <c r="F16" s="66"/>
    </row>
    <row r="17" spans="1:6">
      <c r="A17" s="63">
        <f t="shared" ca="1" si="1"/>
        <v>42475</v>
      </c>
      <c r="B17" s="69">
        <v>2569</v>
      </c>
      <c r="C17" s="58">
        <f ca="1">IFERROR(VLOOKUP($B17,PARAM!$A$11:$G$65,CHOOSE(WEEKDAY($A17,2),2,2,4,2,2,6,6),FALSE),0)</f>
        <v>0.22013888888888888</v>
      </c>
      <c r="D17" s="58">
        <f ca="1">IFERROR(VLOOKUP($B17,PARAM!$A$11:$G$65,CHOOSE(WEEKDAY($A17,2),3,3,5,3,3,7,7),FALSE),0)</f>
        <v>0.60555555555555551</v>
      </c>
      <c r="E17" s="59">
        <f t="shared" ca="1" si="2"/>
        <v>0.38541666666666663</v>
      </c>
      <c r="F17" s="66"/>
    </row>
    <row r="18" spans="1:6">
      <c r="A18" s="63">
        <f t="shared" ca="1" si="1"/>
        <v>42476</v>
      </c>
      <c r="B18" s="69">
        <v>2542</v>
      </c>
      <c r="C18" s="58">
        <f ca="1">IFERROR(VLOOKUP($B18,PARAM!$A$11:$G$65,CHOOSE(WEEKDAY($A18,2),2,2,4,2,2,6,6),FALSE),0)</f>
        <v>0.33749999999999997</v>
      </c>
      <c r="D18" s="58">
        <f ca="1">IFERROR(VLOOKUP($B18,PARAM!$A$11:$G$65,CHOOSE(WEEKDAY($A18,2),3,3,5,3,3,7,7),FALSE),0)</f>
        <v>0.62708333333333333</v>
      </c>
      <c r="E18" s="59">
        <f t="shared" ca="1" si="2"/>
        <v>0.28958333333333336</v>
      </c>
      <c r="F18" s="66"/>
    </row>
    <row r="19" spans="1:6">
      <c r="A19" s="63">
        <f t="shared" ca="1" si="1"/>
        <v>42477</v>
      </c>
      <c r="B19" s="69" t="s">
        <v>6</v>
      </c>
      <c r="C19" s="58">
        <f ca="1">IFERROR(VLOOKUP($B19,PARAM!$A$11:$G$65,CHOOSE(WEEKDAY($A19,2),2,2,4,2,2,6,6),FALSE),0)</f>
        <v>0</v>
      </c>
      <c r="D19" s="58">
        <f ca="1">IFERROR(VLOOKUP($B19,PARAM!$A$11:$G$65,CHOOSE(WEEKDAY($A19,2),3,3,5,3,3,7,7),FALSE),0)</f>
        <v>0</v>
      </c>
      <c r="E19" s="59">
        <f t="shared" ca="1" si="2"/>
        <v>0</v>
      </c>
      <c r="F19" s="66"/>
    </row>
    <row r="20" spans="1:6">
      <c r="A20" s="63">
        <f t="shared" ca="1" si="1"/>
        <v>42478</v>
      </c>
      <c r="B20" s="69">
        <v>2640</v>
      </c>
      <c r="C20" s="58">
        <f ca="1">IFERROR(VLOOKUP($B20,PARAM!$A$11:$G$65,CHOOSE(WEEKDAY($A20,2),2,2,4,2,2,6,6),FALSE),0)</f>
        <v>0.5625</v>
      </c>
      <c r="D20" s="58">
        <f ca="1">IFERROR(VLOOKUP($B20,PARAM!$A$11:$G$65,CHOOSE(WEEKDAY($A20,2),3,3,5,3,3,7,7),FALSE),0)</f>
        <v>0.92361111111111116</v>
      </c>
      <c r="E20" s="59">
        <f t="shared" ca="1" si="2"/>
        <v>0.36111111111111116</v>
      </c>
      <c r="F20" s="66"/>
    </row>
    <row r="21" spans="1:6">
      <c r="A21" s="63">
        <f t="shared" ca="1" si="1"/>
        <v>42479</v>
      </c>
      <c r="B21" s="69">
        <v>2667</v>
      </c>
      <c r="C21" s="58">
        <f ca="1">IFERROR(VLOOKUP($B21,PARAM!$A$11:$G$65,CHOOSE(WEEKDAY($A21,2),2,2,4,2,2,6,6),FALSE),0)</f>
        <v>0.45902777777777781</v>
      </c>
      <c r="D21" s="58">
        <f ca="1">IFERROR(VLOOKUP($B21,PARAM!$A$11:$G$65,CHOOSE(WEEKDAY($A21,2),3,3,5,3,3,7,7),FALSE),0)</f>
        <v>0.8305555555555556</v>
      </c>
      <c r="E21" s="59">
        <f t="shared" ca="1" si="2"/>
        <v>0.37152777777777779</v>
      </c>
      <c r="F21" s="66"/>
    </row>
    <row r="22" spans="1:6">
      <c r="A22" s="63">
        <f t="shared" ca="1" si="1"/>
        <v>42480</v>
      </c>
      <c r="B22" s="69" t="s">
        <v>9</v>
      </c>
      <c r="C22" s="58">
        <f ca="1">IFERROR(VLOOKUP($B22,PARAM!$A$11:$G$65,CHOOSE(WEEKDAY($A22,2),2,2,4,2,2,6,6),FALSE),0)</f>
        <v>0</v>
      </c>
      <c r="D22" s="58">
        <f ca="1">IFERROR(VLOOKUP($B22,PARAM!$A$11:$G$65,CHOOSE(WEEKDAY($A22,2),3,3,5,3,3,7,7),FALSE),0)</f>
        <v>0</v>
      </c>
      <c r="E22" s="59">
        <f t="shared" ca="1" si="2"/>
        <v>0</v>
      </c>
      <c r="F22" s="66"/>
    </row>
    <row r="23" spans="1:6">
      <c r="A23" s="63">
        <f t="shared" ca="1" si="1"/>
        <v>42481</v>
      </c>
      <c r="B23" s="69" t="s">
        <v>5</v>
      </c>
      <c r="C23" s="58">
        <f ca="1">IFERROR(VLOOKUP($B23,PARAM!$A$11:$G$65,CHOOSE(WEEKDAY($A23,2),2,2,4,2,2,6,6),FALSE),0)</f>
        <v>0</v>
      </c>
      <c r="D23" s="58">
        <f ca="1">IFERROR(VLOOKUP($B23,PARAM!$A$11:$G$65,CHOOSE(WEEKDAY($A23,2),3,3,5,3,3,7,7),FALSE),0)</f>
        <v>0</v>
      </c>
      <c r="E23" s="59">
        <f t="shared" ca="1" si="2"/>
        <v>0</v>
      </c>
      <c r="F23" s="66"/>
    </row>
    <row r="24" spans="1:6">
      <c r="A24" s="63">
        <f t="shared" ca="1" si="1"/>
        <v>42482</v>
      </c>
      <c r="B24" s="69">
        <v>2662</v>
      </c>
      <c r="C24" s="58">
        <f ca="1">IFERROR(VLOOKUP($B24,PARAM!$A$11:$G$65,CHOOSE(WEEKDAY($A24,2),2,2,4,2,2,6,6),FALSE),0)</f>
        <v>0.55138888888888882</v>
      </c>
      <c r="D24" s="58">
        <f ca="1">IFERROR(VLOOKUP($B24,PARAM!$A$11:$G$65,CHOOSE(WEEKDAY($A24,2),3,3,5,3,3,7,7),FALSE),0)</f>
        <v>0.93472222222222223</v>
      </c>
      <c r="E24" s="59">
        <f t="shared" ca="1" si="2"/>
        <v>0.38333333333333341</v>
      </c>
      <c r="F24" s="66"/>
    </row>
    <row r="25" spans="1:6">
      <c r="A25" s="63">
        <f t="shared" ca="1" si="1"/>
        <v>42483</v>
      </c>
      <c r="B25" s="69">
        <v>2640</v>
      </c>
      <c r="C25" s="58">
        <f ca="1">IFERROR(VLOOKUP($B25,PARAM!$A$11:$G$65,CHOOSE(WEEKDAY($A25,2),2,2,4,2,2,6,6),FALSE),0)</f>
        <v>0.59861111111111109</v>
      </c>
      <c r="D25" s="58">
        <f ca="1">IFERROR(VLOOKUP($B25,PARAM!$A$11:$G$65,CHOOSE(WEEKDAY($A25,2),3,3,5,3,3,7,7),FALSE),0)</f>
        <v>0.92222222222222217</v>
      </c>
      <c r="E25" s="59">
        <f t="shared" ca="1" si="2"/>
        <v>0.32361111111111107</v>
      </c>
      <c r="F25" s="66"/>
    </row>
    <row r="26" spans="1:6">
      <c r="A26" s="63">
        <f t="shared" ca="1" si="1"/>
        <v>42484</v>
      </c>
      <c r="B26" s="69" t="s">
        <v>6</v>
      </c>
      <c r="C26" s="58">
        <f ca="1">IFERROR(VLOOKUP($B26,PARAM!$A$11:$G$65,CHOOSE(WEEKDAY($A26,2),2,2,4,2,2,6,6),FALSE),0)</f>
        <v>0</v>
      </c>
      <c r="D26" s="58">
        <f ca="1">IFERROR(VLOOKUP($B26,PARAM!$A$11:$G$65,CHOOSE(WEEKDAY($A26,2),3,3,5,3,3,7,7),FALSE),0)</f>
        <v>0</v>
      </c>
      <c r="E26" s="59">
        <f t="shared" ca="1" si="2"/>
        <v>0</v>
      </c>
      <c r="F26" s="66"/>
    </row>
    <row r="27" spans="1:6">
      <c r="A27" s="63">
        <f t="shared" ca="1" si="1"/>
        <v>42485</v>
      </c>
      <c r="B27" s="69">
        <v>2562</v>
      </c>
      <c r="C27" s="58">
        <f ca="1">IFERROR(VLOOKUP($B27,PARAM!$A$11:$G$65,CHOOSE(WEEKDAY($A27,2),2,2,4,2,2,6,6),FALSE),0)</f>
        <v>0.27152777777777776</v>
      </c>
      <c r="D27" s="58">
        <f ca="1">IFERROR(VLOOKUP($B27,PARAM!$A$11:$G$65,CHOOSE(WEEKDAY($A27,2),3,3,5,3,3,7,7),FALSE),0)</f>
        <v>0.57222222222222219</v>
      </c>
      <c r="E27" s="59">
        <f t="shared" ca="1" si="2"/>
        <v>0.30069444444444443</v>
      </c>
      <c r="F27" s="66"/>
    </row>
    <row r="28" spans="1:6">
      <c r="A28" s="63">
        <f t="shared" ca="1" si="1"/>
        <v>42486</v>
      </c>
      <c r="B28" s="69">
        <v>2561</v>
      </c>
      <c r="C28" s="58">
        <f ca="1">IFERROR(VLOOKUP($B28,PARAM!$A$11:$G$65,CHOOSE(WEEKDAY($A28,2),2,2,4,2,2,6,6),FALSE),0)</f>
        <v>0.18680555555555556</v>
      </c>
      <c r="D28" s="58">
        <f ca="1">IFERROR(VLOOKUP($B28,PARAM!$A$11:$G$65,CHOOSE(WEEKDAY($A28,2),3,3,5,3,3,7,7),FALSE),0)</f>
        <v>0.55694444444444446</v>
      </c>
      <c r="E28" s="59">
        <f t="shared" ca="1" si="2"/>
        <v>0.37013888888888891</v>
      </c>
      <c r="F28" s="66"/>
    </row>
    <row r="29" spans="1:6">
      <c r="A29" s="63">
        <f t="shared" ca="1" si="1"/>
        <v>42487</v>
      </c>
      <c r="B29" s="69">
        <v>2540</v>
      </c>
      <c r="C29" s="58">
        <f ca="1">IFERROR(VLOOKUP($B29,PARAM!$A$11:$G$65,CHOOSE(WEEKDAY($A29,2),2,2,4,2,2,6,6),FALSE),0)</f>
        <v>0.20972222222222223</v>
      </c>
      <c r="D29" s="58">
        <f ca="1">IFERROR(VLOOKUP($B29,PARAM!$A$11:$G$65,CHOOSE(WEEKDAY($A29,2),3,3,5,3,3,7,7),FALSE),0)</f>
        <v>0.56458333333333333</v>
      </c>
      <c r="E29" s="59">
        <f t="shared" ca="1" si="2"/>
        <v>0.35486111111111107</v>
      </c>
      <c r="F29" s="66"/>
    </row>
    <row r="30" spans="1:6">
      <c r="A30" s="63">
        <f t="shared" ca="1" si="1"/>
        <v>42488</v>
      </c>
      <c r="B30" s="69">
        <v>2562</v>
      </c>
      <c r="C30" s="58">
        <f ca="1">IFERROR(VLOOKUP($B30,PARAM!$A$11:$G$65,CHOOSE(WEEKDAY($A30,2),2,2,4,2,2,6,6),FALSE),0)</f>
        <v>0.27152777777777776</v>
      </c>
      <c r="D30" s="58">
        <f ca="1">IFERROR(VLOOKUP($B30,PARAM!$A$11:$G$65,CHOOSE(WEEKDAY($A30,2),3,3,5,3,3,7,7),FALSE),0)</f>
        <v>0.57222222222222219</v>
      </c>
      <c r="E30" s="59">
        <f t="shared" ca="1" si="2"/>
        <v>0.30069444444444443</v>
      </c>
      <c r="F30" s="66"/>
    </row>
    <row r="31" spans="1:6">
      <c r="A31" s="63">
        <f t="shared" ca="1" si="1"/>
        <v>42489</v>
      </c>
      <c r="B31" s="69">
        <v>2566</v>
      </c>
      <c r="C31" s="58">
        <f ca="1">IFERROR(VLOOKUP($B31,PARAM!$A$11:$G$65,CHOOSE(WEEKDAY($A31,2),2,2,4,2,2,6,6),FALSE),0)</f>
        <v>0.20277777777777781</v>
      </c>
      <c r="D31" s="58">
        <f ca="1">IFERROR(VLOOKUP($B31,PARAM!$A$11:$G$65,CHOOSE(WEEKDAY($A31,2),3,3,5,3,3,7,7),FALSE),0)</f>
        <v>0.5625</v>
      </c>
      <c r="E31" s="59">
        <f t="shared" ca="1" si="2"/>
        <v>0.35972222222222217</v>
      </c>
      <c r="F31" s="66" t="s">
        <v>8</v>
      </c>
    </row>
    <row r="32" spans="1:6">
      <c r="A32" s="63">
        <f t="shared" ca="1" si="1"/>
        <v>42490</v>
      </c>
      <c r="B32" s="69">
        <v>2561</v>
      </c>
      <c r="C32" s="58">
        <f ca="1">IFERROR(VLOOKUP($B32,PARAM!$A$11:$G$65,CHOOSE(WEEKDAY($A32,2),2,2,4,2,2,6,6),FALSE),0)</f>
        <v>0.21944444444444444</v>
      </c>
      <c r="D32" s="58">
        <f ca="1">IFERROR(VLOOKUP($B32,PARAM!$A$11:$G$65,CHOOSE(WEEKDAY($A32,2),3,3,5,3,3,7,7),FALSE),0)</f>
        <v>0.5805555555555556</v>
      </c>
      <c r="E32" s="59">
        <f t="shared" ca="1" si="2"/>
        <v>0.36111111111111116</v>
      </c>
      <c r="F32" s="66"/>
    </row>
    <row r="33" spans="1:8" ht="15.75" thickBot="1">
      <c r="A33" s="64">
        <f t="shared" ca="1" si="1"/>
        <v>42491</v>
      </c>
      <c r="B33" s="44"/>
      <c r="C33" s="43">
        <f ca="1">IFERROR(VLOOKUP($B33,PARAM!$A$11:$G$65,CHOOSE(WEEKDAY($A33,2),2,2,4,2,2,6,6),FALSE),0)</f>
        <v>0</v>
      </c>
      <c r="D33" s="43">
        <f ca="1">IFERROR(VLOOKUP($B33,PARAM!$A$11:$G$65,CHOOSE(WEEKDAY($A33,2),3,3,5,3,3,7,7),FALSE),0)</f>
        <v>0</v>
      </c>
      <c r="E33" s="52">
        <f t="shared" ca="1" si="2"/>
        <v>0</v>
      </c>
      <c r="F33" s="45"/>
    </row>
    <row r="34" spans="1:8" s="2" customFormat="1" ht="15.75" thickBot="1">
      <c r="A34" s="46" t="s">
        <v>1</v>
      </c>
      <c r="B34" s="47"/>
      <c r="C34" s="48"/>
      <c r="D34" s="48"/>
      <c r="E34" s="50">
        <f ca="1">SUM(E3:E33)</f>
        <v>7.5611111111111118</v>
      </c>
      <c r="F34" s="49"/>
      <c r="G34" s="19"/>
      <c r="H34" s="19"/>
    </row>
    <row r="1048576" spans="5:5">
      <c r="E1048576" s="1">
        <f ca="1">SUM(E34)</f>
        <v>7.5611111111111118</v>
      </c>
    </row>
  </sheetData>
  <sheetProtection sheet="1" objects="1" scenarios="1"/>
  <mergeCells count="1">
    <mergeCell ref="A1:B1"/>
  </mergeCells>
  <conditionalFormatting sqref="A33:F33">
    <cfRule type="expression" dxfId="9" priority="1">
      <formula>IF(RIGHT(CELL("nomfichier",C1),2)&lt;"08",MOD(RIGHT(CELL("nomfichier",C1),2),2)=0,MOD(RIGHT(CELL("nomfichier",C1),2),2)&lt;&gt;0)</formula>
    </cfRule>
  </conditionalFormatting>
  <dataValidations count="1">
    <dataValidation type="list" allowBlank="1" showInputMessage="1" showErrorMessage="1" sqref="B3:B33">
      <formula1>Services</formula1>
    </dataValidation>
  </dataValidations>
  <printOptions horizontalCentered="1" verticalCentered="1"/>
  <pageMargins left="0.51181102362204722" right="0.51181102362204722" top="0.55118110236220474" bottom="0.74803149606299213" header="0.31496062992125984" footer="0.31496062992125984"/>
  <pageSetup paperSize="9" orientation="landscape" r:id="rId1"/>
  <headerFooter>
    <oddFooter>&amp;LEdité le &amp;D à &amp;T&amp;RClasseur : &amp;F</oddFooter>
  </headerFooter>
</worksheet>
</file>

<file path=xl/worksheets/sheet6.xml><?xml version="1.0" encoding="utf-8"?>
<worksheet xmlns="http://schemas.openxmlformats.org/spreadsheetml/2006/main" xmlns:r="http://schemas.openxmlformats.org/officeDocument/2006/relationships">
  <sheetPr>
    <tabColor rgb="FF92D050"/>
  </sheetPr>
  <dimension ref="A1:H1048576"/>
  <sheetViews>
    <sheetView workbookViewId="0">
      <selection activeCell="B3" sqref="B3:B33"/>
    </sheetView>
  </sheetViews>
  <sheetFormatPr baseColWidth="10" defaultRowHeight="15"/>
  <cols>
    <col min="1" max="1" width="27.7109375" style="3" customWidth="1"/>
    <col min="2" max="2" width="11.42578125" style="4"/>
    <col min="3" max="4" width="15.7109375" style="33" customWidth="1"/>
    <col min="5" max="5" width="15.7109375" style="1" customWidth="1"/>
    <col min="6" max="6" width="15.7109375" customWidth="1"/>
    <col min="7" max="8" width="11.42578125" style="19"/>
  </cols>
  <sheetData>
    <row r="1" spans="1:8" ht="15.75" thickBot="1">
      <c r="A1" s="92" t="s">
        <v>37</v>
      </c>
      <c r="B1" s="93"/>
      <c r="C1" s="54">
        <f ca="1">DATE(PARAM!$B$3,RIGHT(CELL("nomfichier",C1),2),1)</f>
        <v>42491</v>
      </c>
    </row>
    <row r="2" spans="1:8" s="34" customFormat="1" ht="15.75" thickBot="1">
      <c r="A2" s="35" t="s">
        <v>0</v>
      </c>
      <c r="B2" s="38" t="s">
        <v>11</v>
      </c>
      <c r="C2" s="39" t="s">
        <v>31</v>
      </c>
      <c r="D2" s="39" t="s">
        <v>30</v>
      </c>
      <c r="E2" s="40" t="s">
        <v>32</v>
      </c>
      <c r="F2" s="41" t="s">
        <v>33</v>
      </c>
      <c r="G2" s="20"/>
      <c r="H2" s="20"/>
    </row>
    <row r="3" spans="1:8">
      <c r="A3" s="62">
        <f ca="1">DATE(PARAM!$B$3,RIGHT(CELL("nomfichier",C1),2),1)</f>
        <v>42491</v>
      </c>
      <c r="B3" s="68" t="s">
        <v>5</v>
      </c>
      <c r="C3" s="55">
        <f ca="1">IFERROR(VLOOKUP($B3,PARAM!$A$11:$G$65,CHOOSE(WEEKDAY($A3,2),2,2,4,2,2,6,6),FALSE),0)</f>
        <v>0</v>
      </c>
      <c r="D3" s="55">
        <f ca="1">IFERROR(VLOOKUP($B3,PARAM!$A$11:$G$65,CHOOSE(WEEKDAY($A3,2),3,3,5,3,3,7,7),FALSE),0)</f>
        <v>0</v>
      </c>
      <c r="E3" s="56">
        <f t="shared" ref="E3:E9" ca="1" si="0">SUM(D3-C3)</f>
        <v>0</v>
      </c>
      <c r="F3" s="65"/>
    </row>
    <row r="4" spans="1:8">
      <c r="A4" s="63">
        <f ca="1">A3+1</f>
        <v>42492</v>
      </c>
      <c r="B4" s="69">
        <v>2662</v>
      </c>
      <c r="C4" s="58">
        <f ca="1">IFERROR(VLOOKUP($B4,PARAM!$A$11:$G$65,CHOOSE(WEEKDAY($A4,2),2,2,4,2,2,6,6),FALSE),0)</f>
        <v>0.55138888888888882</v>
      </c>
      <c r="D4" s="58">
        <f ca="1">IFERROR(VLOOKUP($B4,PARAM!$A$11:$G$65,CHOOSE(WEEKDAY($A4,2),3,3,5,3,3,7,7),FALSE),0)</f>
        <v>0.93472222222222223</v>
      </c>
      <c r="E4" s="59">
        <f t="shared" ca="1" si="0"/>
        <v>0.38333333333333341</v>
      </c>
      <c r="F4" s="66" t="s">
        <v>8</v>
      </c>
    </row>
    <row r="5" spans="1:8">
      <c r="A5" s="63">
        <f t="shared" ref="A5:A33" ca="1" si="1">A4+1</f>
        <v>42493</v>
      </c>
      <c r="B5" s="69">
        <v>2664</v>
      </c>
      <c r="C5" s="58">
        <f ca="1">IFERROR(VLOOKUP($B5,PARAM!$A$11:$G$65,CHOOSE(WEEKDAY($A5,2),2,2,4,2,2,6,6),FALSE),0)</f>
        <v>0.61944444444444446</v>
      </c>
      <c r="D5" s="58">
        <f ca="1">IFERROR(VLOOKUP($B5,PARAM!$A$11:$G$65,CHOOSE(WEEKDAY($A5,2),3,3,5,3,3,7,7),FALSE),0)</f>
        <v>0.97222222222222221</v>
      </c>
      <c r="E5" s="59">
        <f t="shared" ca="1" si="0"/>
        <v>0.35277777777777775</v>
      </c>
      <c r="F5" s="66"/>
    </row>
    <row r="6" spans="1:8">
      <c r="A6" s="63">
        <f t="shared" ca="1" si="1"/>
        <v>42494</v>
      </c>
      <c r="B6" s="69">
        <v>2610</v>
      </c>
      <c r="C6" s="58">
        <f ca="1">IFERROR(VLOOKUP($B6,PARAM!$A$11:$G$65,CHOOSE(WEEKDAY($A6,2),2,2,4,2,2,6,6),FALSE),0)</f>
        <v>0.61944444444444446</v>
      </c>
      <c r="D6" s="58">
        <f ca="1">IFERROR(VLOOKUP($B6,PARAM!$A$11:$G$65,CHOOSE(WEEKDAY($A6,2),3,3,5,3,3,7,7),FALSE),0)</f>
        <v>0.97361111111111109</v>
      </c>
      <c r="E6" s="59">
        <f t="shared" ca="1" si="0"/>
        <v>0.35416666666666663</v>
      </c>
      <c r="F6" s="66"/>
    </row>
    <row r="7" spans="1:8">
      <c r="A7" s="63">
        <f t="shared" ca="1" si="1"/>
        <v>42495</v>
      </c>
      <c r="B7" s="69" t="s">
        <v>6</v>
      </c>
      <c r="C7" s="58">
        <f ca="1">IFERROR(VLOOKUP($B7,PARAM!$A$11:$G$65,CHOOSE(WEEKDAY($A7,2),2,2,4,2,2,6,6),FALSE),0)</f>
        <v>0</v>
      </c>
      <c r="D7" s="58">
        <f ca="1">IFERROR(VLOOKUP($B7,PARAM!$A$11:$G$65,CHOOSE(WEEKDAY($A7,2),3,3,5,3,3,7,7),FALSE),0)</f>
        <v>0</v>
      </c>
      <c r="E7" s="59">
        <f t="shared" ca="1" si="0"/>
        <v>0</v>
      </c>
      <c r="F7" s="66"/>
    </row>
    <row r="8" spans="1:8">
      <c r="A8" s="63">
        <f t="shared" ca="1" si="1"/>
        <v>42496</v>
      </c>
      <c r="B8" s="69">
        <v>2624</v>
      </c>
      <c r="C8" s="58">
        <f ca="1">IFERROR(VLOOKUP($B8,PARAM!$A$11:$G$65,CHOOSE(WEEKDAY($A8,2),2,2,4,2,2,6,6),FALSE),0)</f>
        <v>0.5493055555555556</v>
      </c>
      <c r="D8" s="58">
        <f ca="1">IFERROR(VLOOKUP($B8,PARAM!$A$11:$G$65,CHOOSE(WEEKDAY($A8,2),3,3,5,3,3,7,7),FALSE),0)</f>
        <v>0.9243055555555556</v>
      </c>
      <c r="E8" s="59">
        <f t="shared" ca="1" si="0"/>
        <v>0.375</v>
      </c>
      <c r="F8" s="66"/>
    </row>
    <row r="9" spans="1:8">
      <c r="A9" s="63">
        <f t="shared" ca="1" si="1"/>
        <v>42497</v>
      </c>
      <c r="B9" s="69">
        <v>2642</v>
      </c>
      <c r="C9" s="58">
        <f ca="1">IFERROR(VLOOKUP($B9,PARAM!$A$11:$G$65,CHOOSE(WEEKDAY($A9,2),2,2,4,2,2,6,6),FALSE),0)</f>
        <v>0.60625000000000007</v>
      </c>
      <c r="D9" s="58">
        <f ca="1">IFERROR(VLOOKUP($B9,PARAM!$A$11:$G$65,CHOOSE(WEEKDAY($A9,2),3,3,5,3,3,7,7),FALSE),0)</f>
        <v>0.96875</v>
      </c>
      <c r="E9" s="59">
        <f t="shared" ca="1" si="0"/>
        <v>0.36249999999999993</v>
      </c>
      <c r="F9" s="66"/>
    </row>
    <row r="10" spans="1:8">
      <c r="A10" s="63">
        <f t="shared" ca="1" si="1"/>
        <v>42498</v>
      </c>
      <c r="B10" s="69" t="s">
        <v>6</v>
      </c>
      <c r="C10" s="58">
        <f ca="1">IFERROR(VLOOKUP($B10,PARAM!$A$11:$G$65,CHOOSE(WEEKDAY($A10,2),2,2,4,2,2,6,6),FALSE),0)</f>
        <v>0</v>
      </c>
      <c r="D10" s="58">
        <f ca="1">IFERROR(VLOOKUP($B10,PARAM!$A$11:$G$65,CHOOSE(WEEKDAY($A10,2),3,3,5,3,3,7,7),FALSE),0)</f>
        <v>0</v>
      </c>
      <c r="E10" s="59">
        <f ca="1">SUM(D10-C10)</f>
        <v>0</v>
      </c>
      <c r="F10" s="66"/>
    </row>
    <row r="11" spans="1:8">
      <c r="A11" s="63">
        <f t="shared" ca="1" si="1"/>
        <v>42499</v>
      </c>
      <c r="B11" s="69">
        <v>2564</v>
      </c>
      <c r="C11" s="58">
        <f ca="1">IFERROR(VLOOKUP($B11,PARAM!$A$11:$G$65,CHOOSE(WEEKDAY($A11,2),2,2,4,2,2,6,6),FALSE),0)</f>
        <v>0.22222222222222221</v>
      </c>
      <c r="D11" s="58">
        <f ca="1">IFERROR(VLOOKUP($B11,PARAM!$A$11:$G$65,CHOOSE(WEEKDAY($A11,2),3,3,5,3,3,7,7),FALSE),0)</f>
        <v>0.55138888888888882</v>
      </c>
      <c r="E11" s="59">
        <f t="shared" ref="E11:E33" ca="1" si="2">SUM(D11-C11)</f>
        <v>0.32916666666666661</v>
      </c>
      <c r="F11" s="66"/>
    </row>
    <row r="12" spans="1:8">
      <c r="A12" s="63">
        <f t="shared" ca="1" si="1"/>
        <v>42500</v>
      </c>
      <c r="B12" s="69" t="s">
        <v>5</v>
      </c>
      <c r="C12" s="58">
        <f ca="1">IFERROR(VLOOKUP($B12,PARAM!$A$11:$G$65,CHOOSE(WEEKDAY($A12,2),2,2,4,2,2,6,6),FALSE),0)</f>
        <v>0</v>
      </c>
      <c r="D12" s="58">
        <f ca="1">IFERROR(VLOOKUP($B12,PARAM!$A$11:$G$65,CHOOSE(WEEKDAY($A12,2),3,3,5,3,3,7,7),FALSE),0)</f>
        <v>0</v>
      </c>
      <c r="E12" s="59">
        <f t="shared" ca="1" si="2"/>
        <v>0</v>
      </c>
      <c r="F12" s="66"/>
    </row>
    <row r="13" spans="1:8">
      <c r="A13" s="63">
        <f t="shared" ca="1" si="1"/>
        <v>42501</v>
      </c>
      <c r="B13" s="69">
        <v>2544</v>
      </c>
      <c r="C13" s="58">
        <f ca="1">IFERROR(VLOOKUP($B13,PARAM!$A$11:$G$65,CHOOSE(WEEKDAY($A13,2),2,2,4,2,2,6,6),FALSE),0)</f>
        <v>0.17083333333333331</v>
      </c>
      <c r="D13" s="58">
        <f ca="1">IFERROR(VLOOKUP($B13,PARAM!$A$11:$G$65,CHOOSE(WEEKDAY($A13,2),3,3,5,3,3,7,7),FALSE),0)</f>
        <v>0.52500000000000002</v>
      </c>
      <c r="E13" s="59">
        <f t="shared" ca="1" si="2"/>
        <v>0.35416666666666674</v>
      </c>
      <c r="F13" s="66"/>
    </row>
    <row r="14" spans="1:8">
      <c r="A14" s="63">
        <f t="shared" ca="1" si="1"/>
        <v>42502</v>
      </c>
      <c r="B14" s="69">
        <v>2569</v>
      </c>
      <c r="C14" s="58">
        <f ca="1">IFERROR(VLOOKUP($B14,PARAM!$A$11:$G$65,CHOOSE(WEEKDAY($A14,2),2,2,4,2,2,6,6),FALSE),0)</f>
        <v>0.22013888888888888</v>
      </c>
      <c r="D14" s="58">
        <f ca="1">IFERROR(VLOOKUP($B14,PARAM!$A$11:$G$65,CHOOSE(WEEKDAY($A14,2),3,3,5,3,3,7,7),FALSE),0)</f>
        <v>0.60555555555555551</v>
      </c>
      <c r="E14" s="59">
        <f t="shared" ca="1" si="2"/>
        <v>0.38541666666666663</v>
      </c>
      <c r="F14" s="66"/>
    </row>
    <row r="15" spans="1:8">
      <c r="A15" s="63">
        <f t="shared" ca="1" si="1"/>
        <v>42503</v>
      </c>
      <c r="B15" s="69">
        <v>2562</v>
      </c>
      <c r="C15" s="58">
        <f ca="1">IFERROR(VLOOKUP($B15,PARAM!$A$11:$G$65,CHOOSE(WEEKDAY($A15,2),2,2,4,2,2,6,6),FALSE),0)</f>
        <v>0.27152777777777776</v>
      </c>
      <c r="D15" s="58">
        <f ca="1">IFERROR(VLOOKUP($B15,PARAM!$A$11:$G$65,CHOOSE(WEEKDAY($A15,2),3,3,5,3,3,7,7),FALSE),0)</f>
        <v>0.57222222222222219</v>
      </c>
      <c r="E15" s="59">
        <f t="shared" ca="1" si="2"/>
        <v>0.30069444444444443</v>
      </c>
      <c r="F15" s="66"/>
    </row>
    <row r="16" spans="1:8">
      <c r="A16" s="63">
        <f t="shared" ca="1" si="1"/>
        <v>42504</v>
      </c>
      <c r="B16" s="69">
        <v>2565</v>
      </c>
      <c r="C16" s="58">
        <f ca="1">IFERROR(VLOOKUP($B16,PARAM!$A$11:$G$65,CHOOSE(WEEKDAY($A16,2),2,2,4,2,2,6,6),FALSE),0)</f>
        <v>0.36736111111111108</v>
      </c>
      <c r="D16" s="58">
        <f ca="1">IFERROR(VLOOKUP($B16,PARAM!$A$11:$G$65,CHOOSE(WEEKDAY($A16,2),3,3,5,3,3,7,7),FALSE),0)</f>
        <v>0.67569444444444438</v>
      </c>
      <c r="E16" s="59">
        <f t="shared" ca="1" si="2"/>
        <v>0.30833333333333329</v>
      </c>
      <c r="F16" s="66"/>
    </row>
    <row r="17" spans="1:6">
      <c r="A17" s="63">
        <f t="shared" ca="1" si="1"/>
        <v>42505</v>
      </c>
      <c r="B17" s="69" t="s">
        <v>6</v>
      </c>
      <c r="C17" s="58">
        <f ca="1">IFERROR(VLOOKUP($B17,PARAM!$A$11:$G$65,CHOOSE(WEEKDAY($A17,2),2,2,4,2,2,6,6),FALSE),0)</f>
        <v>0</v>
      </c>
      <c r="D17" s="58">
        <f ca="1">IFERROR(VLOOKUP($B17,PARAM!$A$11:$G$65,CHOOSE(WEEKDAY($A17,2),3,3,5,3,3,7,7),FALSE),0)</f>
        <v>0</v>
      </c>
      <c r="E17" s="59">
        <f t="shared" ca="1" si="2"/>
        <v>0</v>
      </c>
      <c r="F17" s="66"/>
    </row>
    <row r="18" spans="1:6">
      <c r="A18" s="63">
        <f t="shared" ca="1" si="1"/>
        <v>42506</v>
      </c>
      <c r="B18" s="69" t="s">
        <v>6</v>
      </c>
      <c r="C18" s="58">
        <f ca="1">IFERROR(VLOOKUP($B18,PARAM!$A$11:$G$65,CHOOSE(WEEKDAY($A18,2),2,2,4,2,2,6,6),FALSE),0)</f>
        <v>0</v>
      </c>
      <c r="D18" s="58">
        <f ca="1">IFERROR(VLOOKUP($B18,PARAM!$A$11:$G$65,CHOOSE(WEEKDAY($A18,2),3,3,5,3,3,7,7),FALSE),0)</f>
        <v>0</v>
      </c>
      <c r="E18" s="59">
        <f t="shared" ca="1" si="2"/>
        <v>0</v>
      </c>
      <c r="F18" s="66"/>
    </row>
    <row r="19" spans="1:6">
      <c r="A19" s="63">
        <f t="shared" ca="1" si="1"/>
        <v>42507</v>
      </c>
      <c r="B19" s="69">
        <v>2668</v>
      </c>
      <c r="C19" s="58">
        <f ca="1">IFERROR(VLOOKUP($B19,PARAM!$A$11:$G$65,CHOOSE(WEEKDAY($A19,2),2,2,4,2,2,6,6),FALSE),0)</f>
        <v>0.57291666666666663</v>
      </c>
      <c r="D19" s="58">
        <f ca="1">IFERROR(VLOOKUP($B19,PARAM!$A$11:$G$65,CHOOSE(WEEKDAY($A19,2),3,3,5,3,3,7,7),FALSE),0)</f>
        <v>0.9458333333333333</v>
      </c>
      <c r="E19" s="59">
        <f t="shared" ca="1" si="2"/>
        <v>0.37291666666666667</v>
      </c>
      <c r="F19" s="66"/>
    </row>
    <row r="20" spans="1:6">
      <c r="A20" s="63">
        <f t="shared" ca="1" si="1"/>
        <v>42508</v>
      </c>
      <c r="B20" s="69">
        <v>2666</v>
      </c>
      <c r="C20" s="58">
        <f ca="1">IFERROR(VLOOKUP($B20,PARAM!$A$11:$G$65,CHOOSE(WEEKDAY($A20,2),2,2,4,2,2,6,6),FALSE),0)</f>
        <v>0.54166666666666663</v>
      </c>
      <c r="D20" s="58">
        <f ca="1">IFERROR(VLOOKUP($B20,PARAM!$A$11:$G$65,CHOOSE(WEEKDAY($A20,2),3,3,5,3,3,7,7),FALSE),0)</f>
        <v>0.81180555555555556</v>
      </c>
      <c r="E20" s="59">
        <f t="shared" ca="1" si="2"/>
        <v>0.27013888888888893</v>
      </c>
      <c r="F20" s="66" t="s">
        <v>8</v>
      </c>
    </row>
    <row r="21" spans="1:6">
      <c r="A21" s="63">
        <f t="shared" ca="1" si="1"/>
        <v>42509</v>
      </c>
      <c r="B21" s="69">
        <v>2645</v>
      </c>
      <c r="C21" s="58">
        <f ca="1">IFERROR(VLOOKUP($B21,PARAM!$A$11:$G$65,CHOOSE(WEEKDAY($A21,2),2,2,4,2,2,6,6),FALSE),0)</f>
        <v>0.54583333333333328</v>
      </c>
      <c r="D21" s="58">
        <f ca="1">IFERROR(VLOOKUP($B21,PARAM!$A$11:$G$65,CHOOSE(WEEKDAY($A21,2),3,3,5,3,3,7,7),FALSE),0)</f>
        <v>0.81597222222222221</v>
      </c>
      <c r="E21" s="59">
        <f t="shared" ca="1" si="2"/>
        <v>0.27013888888888893</v>
      </c>
      <c r="F21" s="66"/>
    </row>
    <row r="22" spans="1:6">
      <c r="A22" s="63">
        <f t="shared" ca="1" si="1"/>
        <v>42510</v>
      </c>
      <c r="B22" s="69">
        <v>2565</v>
      </c>
      <c r="C22" s="58">
        <f ca="1">IFERROR(VLOOKUP($B22,PARAM!$A$11:$G$65,CHOOSE(WEEKDAY($A22,2),2,2,4,2,2,6,6),FALSE),0)</f>
        <v>0.19166666666666665</v>
      </c>
      <c r="D22" s="58">
        <f ca="1">IFERROR(VLOOKUP($B22,PARAM!$A$11:$G$65,CHOOSE(WEEKDAY($A22,2),3,3,5,3,3,7,7),FALSE),0)</f>
        <v>0.54513888888888895</v>
      </c>
      <c r="E22" s="59">
        <f t="shared" ca="1" si="2"/>
        <v>0.3534722222222223</v>
      </c>
      <c r="F22" s="66"/>
    </row>
    <row r="23" spans="1:6">
      <c r="A23" s="63">
        <f t="shared" ca="1" si="1"/>
        <v>42511</v>
      </c>
      <c r="B23" s="69">
        <v>2610</v>
      </c>
      <c r="C23" s="58">
        <f ca="1">IFERROR(VLOOKUP($B23,PARAM!$A$11:$G$65,CHOOSE(WEEKDAY($A23,2),2,2,4,2,2,6,6),FALSE),0)</f>
        <v>0.51458333333333328</v>
      </c>
      <c r="D23" s="58">
        <f ca="1">IFERROR(VLOOKUP($B23,PARAM!$A$11:$G$65,CHOOSE(WEEKDAY($A23,2),3,3,5,3,3,7,7),FALSE),0)</f>
        <v>0.90763888888888899</v>
      </c>
      <c r="E23" s="59">
        <f t="shared" ca="1" si="2"/>
        <v>0.39305555555555571</v>
      </c>
      <c r="F23" s="66"/>
    </row>
    <row r="24" spans="1:6">
      <c r="A24" s="63">
        <f t="shared" ca="1" si="1"/>
        <v>42512</v>
      </c>
      <c r="B24" s="69" t="s">
        <v>6</v>
      </c>
      <c r="C24" s="58">
        <f ca="1">IFERROR(VLOOKUP($B24,PARAM!$A$11:$G$65,CHOOSE(WEEKDAY($A24,2),2,2,4,2,2,6,6),FALSE),0)</f>
        <v>0</v>
      </c>
      <c r="D24" s="58">
        <f ca="1">IFERROR(VLOOKUP($B24,PARAM!$A$11:$G$65,CHOOSE(WEEKDAY($A24,2),3,3,5,3,3,7,7),FALSE),0)</f>
        <v>0</v>
      </c>
      <c r="E24" s="59">
        <f t="shared" ca="1" si="2"/>
        <v>0</v>
      </c>
      <c r="F24" s="66"/>
    </row>
    <row r="25" spans="1:6">
      <c r="A25" s="63">
        <f t="shared" ca="1" si="1"/>
        <v>42513</v>
      </c>
      <c r="B25" s="69">
        <v>2564</v>
      </c>
      <c r="C25" s="58">
        <f ca="1">IFERROR(VLOOKUP($B25,PARAM!$A$11:$G$65,CHOOSE(WEEKDAY($A25,2),2,2,4,2,2,6,6),FALSE),0)</f>
        <v>0.22222222222222221</v>
      </c>
      <c r="D25" s="58">
        <f ca="1">IFERROR(VLOOKUP($B25,PARAM!$A$11:$G$65,CHOOSE(WEEKDAY($A25,2),3,3,5,3,3,7,7),FALSE),0)</f>
        <v>0.55138888888888882</v>
      </c>
      <c r="E25" s="59">
        <f t="shared" ca="1" si="2"/>
        <v>0.32916666666666661</v>
      </c>
      <c r="F25" s="66"/>
    </row>
    <row r="26" spans="1:6">
      <c r="A26" s="63">
        <f t="shared" ca="1" si="1"/>
        <v>42514</v>
      </c>
      <c r="B26" s="69" t="s">
        <v>9</v>
      </c>
      <c r="C26" s="58">
        <f ca="1">IFERROR(VLOOKUP($B26,PARAM!$A$11:$G$65,CHOOSE(WEEKDAY($A26,2),2,2,4,2,2,6,6),FALSE),0)</f>
        <v>0</v>
      </c>
      <c r="D26" s="58">
        <f ca="1">IFERROR(VLOOKUP($B26,PARAM!$A$11:$G$65,CHOOSE(WEEKDAY($A26,2),3,3,5,3,3,7,7),FALSE),0)</f>
        <v>0</v>
      </c>
      <c r="E26" s="59">
        <f t="shared" ca="1" si="2"/>
        <v>0</v>
      </c>
      <c r="F26" s="66"/>
    </row>
    <row r="27" spans="1:6">
      <c r="A27" s="63">
        <f t="shared" ca="1" si="1"/>
        <v>42515</v>
      </c>
      <c r="B27" s="69">
        <v>2526</v>
      </c>
      <c r="C27" s="58">
        <f ca="1">IFERROR(VLOOKUP($B27,PARAM!$A$11:$G$65,CHOOSE(WEEKDAY($A27,2),2,2,4,2,2,6,6),FALSE),0)</f>
        <v>0.1875</v>
      </c>
      <c r="D27" s="58">
        <f ca="1">IFERROR(VLOOKUP($B27,PARAM!$A$11:$G$65,CHOOSE(WEEKDAY($A27,2),3,3,5,3,3,7,7),FALSE),0)</f>
        <v>0.53125</v>
      </c>
      <c r="E27" s="59">
        <f t="shared" ca="1" si="2"/>
        <v>0.34375</v>
      </c>
      <c r="F27" s="66"/>
    </row>
    <row r="28" spans="1:6">
      <c r="A28" s="63">
        <f t="shared" ca="1" si="1"/>
        <v>42516</v>
      </c>
      <c r="B28" s="69" t="s">
        <v>5</v>
      </c>
      <c r="C28" s="58">
        <f ca="1">IFERROR(VLOOKUP($B28,PARAM!$A$11:$G$65,CHOOSE(WEEKDAY($A28,2),2,2,4,2,2,6,6),FALSE),0)</f>
        <v>0</v>
      </c>
      <c r="D28" s="58">
        <f ca="1">IFERROR(VLOOKUP($B28,PARAM!$A$11:$G$65,CHOOSE(WEEKDAY($A28,2),3,3,5,3,3,7,7),FALSE),0)</f>
        <v>0</v>
      </c>
      <c r="E28" s="59">
        <f t="shared" ca="1" si="2"/>
        <v>0</v>
      </c>
      <c r="F28" s="66"/>
    </row>
    <row r="29" spans="1:6">
      <c r="A29" s="63">
        <f t="shared" ca="1" si="1"/>
        <v>42517</v>
      </c>
      <c r="B29" s="69">
        <v>2569</v>
      </c>
      <c r="C29" s="58">
        <f ca="1">IFERROR(VLOOKUP($B29,PARAM!$A$11:$G$65,CHOOSE(WEEKDAY($A29,2),2,2,4,2,2,6,6),FALSE),0)</f>
        <v>0.22013888888888888</v>
      </c>
      <c r="D29" s="58">
        <f ca="1">IFERROR(VLOOKUP($B29,PARAM!$A$11:$G$65,CHOOSE(WEEKDAY($A29,2),3,3,5,3,3,7,7),FALSE),0)</f>
        <v>0.60555555555555551</v>
      </c>
      <c r="E29" s="59">
        <f t="shared" ca="1" si="2"/>
        <v>0.38541666666666663</v>
      </c>
      <c r="F29" s="66"/>
    </row>
    <row r="30" spans="1:6">
      <c r="A30" s="63">
        <f t="shared" ca="1" si="1"/>
        <v>42518</v>
      </c>
      <c r="B30" s="69">
        <v>2511</v>
      </c>
      <c r="C30" s="58">
        <f ca="1">IFERROR(VLOOKUP($B30,PARAM!$A$11:$G$65,CHOOSE(WEEKDAY($A30,2),2,2,4,2,2,6,6),FALSE),0)</f>
        <v>0.26597222222222222</v>
      </c>
      <c r="D30" s="58">
        <f ca="1">IFERROR(VLOOKUP($B30,PARAM!$A$11:$G$65,CHOOSE(WEEKDAY($A30,2),3,3,5,3,3,7,7),FALSE),0)</f>
        <v>0.57708333333333328</v>
      </c>
      <c r="E30" s="59">
        <f t="shared" ca="1" si="2"/>
        <v>0.31111111111111106</v>
      </c>
      <c r="F30" s="66"/>
    </row>
    <row r="31" spans="1:6">
      <c r="A31" s="63">
        <f t="shared" ca="1" si="1"/>
        <v>42519</v>
      </c>
      <c r="B31" s="69" t="s">
        <v>5</v>
      </c>
      <c r="C31" s="58">
        <f ca="1">IFERROR(VLOOKUP($B31,PARAM!$A$11:$G$65,CHOOSE(WEEKDAY($A31,2),2,2,4,2,2,6,6),FALSE),0)</f>
        <v>0</v>
      </c>
      <c r="D31" s="58">
        <f ca="1">IFERROR(VLOOKUP($B31,PARAM!$A$11:$G$65,CHOOSE(WEEKDAY($A31,2),3,3,5,3,3,7,7),FALSE),0)</f>
        <v>0</v>
      </c>
      <c r="E31" s="59">
        <f t="shared" ca="1" si="2"/>
        <v>0</v>
      </c>
      <c r="F31" s="66"/>
    </row>
    <row r="32" spans="1:6">
      <c r="A32" s="63">
        <f t="shared" ca="1" si="1"/>
        <v>42520</v>
      </c>
      <c r="B32" s="69" t="s">
        <v>6</v>
      </c>
      <c r="C32" s="58">
        <f ca="1">IFERROR(VLOOKUP($B32,PARAM!$A$11:$G$65,CHOOSE(WEEKDAY($A32,2),2,2,4,2,2,6,6),FALSE),0)</f>
        <v>0</v>
      </c>
      <c r="D32" s="58">
        <f ca="1">IFERROR(VLOOKUP($B32,PARAM!$A$11:$G$65,CHOOSE(WEEKDAY($A32,2),3,3,5,3,3,7,7),FALSE),0)</f>
        <v>0</v>
      </c>
      <c r="E32" s="59">
        <f t="shared" ca="1" si="2"/>
        <v>0</v>
      </c>
      <c r="F32" s="66"/>
    </row>
    <row r="33" spans="1:8" ht="15.75" thickBot="1">
      <c r="A33" s="64">
        <f t="shared" ca="1" si="1"/>
        <v>42521</v>
      </c>
      <c r="B33" s="70" t="s">
        <v>9</v>
      </c>
      <c r="C33" s="43">
        <f ca="1">IFERROR(VLOOKUP($B33,PARAM!$A$11:$G$65,CHOOSE(WEEKDAY($A33,2),2,2,4,2,2,6,6),FALSE),0)</f>
        <v>0</v>
      </c>
      <c r="D33" s="43">
        <f ca="1">IFERROR(VLOOKUP($B33,PARAM!$A$11:$G$65,CHOOSE(WEEKDAY($A33,2),3,3,5,3,3,7,7),FALSE),0)</f>
        <v>0</v>
      </c>
      <c r="E33" s="52">
        <f t="shared" ca="1" si="2"/>
        <v>0</v>
      </c>
      <c r="F33" s="67"/>
    </row>
    <row r="34" spans="1:8" s="2" customFormat="1" ht="15.75" thickBot="1">
      <c r="A34" s="46" t="s">
        <v>1</v>
      </c>
      <c r="B34" s="47"/>
      <c r="C34" s="48"/>
      <c r="D34" s="48"/>
      <c r="E34" s="50">
        <f ca="1">SUM(E3:E33)</f>
        <v>6.5347222222222214</v>
      </c>
      <c r="F34" s="49"/>
      <c r="G34" s="19"/>
      <c r="H34" s="19"/>
    </row>
    <row r="1048576" spans="5:5">
      <c r="E1048576" s="1">
        <f ca="1">SUM(E34)</f>
        <v>6.5347222222222214</v>
      </c>
    </row>
  </sheetData>
  <sheetProtection sheet="1" objects="1" scenarios="1"/>
  <mergeCells count="1">
    <mergeCell ref="A1:B1"/>
  </mergeCells>
  <conditionalFormatting sqref="A33:F33">
    <cfRule type="expression" dxfId="8" priority="1">
      <formula>IF(RIGHT(CELL("nomfichier",C1),2)&lt;"08",MOD(RIGHT(CELL("nomfichier",C1),2),2)=0,MOD(RIGHT(CELL("nomfichier",C1),2),2)&lt;&gt;0)</formula>
    </cfRule>
  </conditionalFormatting>
  <dataValidations count="1">
    <dataValidation type="list" allowBlank="1" showInputMessage="1" showErrorMessage="1" sqref="B3:B33">
      <formula1>Services</formula1>
    </dataValidation>
  </dataValidations>
  <printOptions horizontalCentered="1" verticalCentered="1"/>
  <pageMargins left="0.51181102362204722" right="0.51181102362204722" top="0.55118110236220474" bottom="0.74803149606299213" header="0.31496062992125984" footer="0.31496062992125984"/>
  <pageSetup paperSize="9" orientation="landscape" r:id="rId1"/>
  <headerFooter>
    <oddFooter>&amp;LEdité le &amp;D à &amp;T&amp;RClasseur : &amp;F</oddFooter>
  </headerFooter>
</worksheet>
</file>

<file path=xl/worksheets/sheet7.xml><?xml version="1.0" encoding="utf-8"?>
<worksheet xmlns="http://schemas.openxmlformats.org/spreadsheetml/2006/main" xmlns:r="http://schemas.openxmlformats.org/officeDocument/2006/relationships">
  <sheetPr>
    <tabColor rgb="FF92D050"/>
  </sheetPr>
  <dimension ref="A1:H1048576"/>
  <sheetViews>
    <sheetView workbookViewId="0">
      <selection activeCell="B3" sqref="B3:B33"/>
    </sheetView>
  </sheetViews>
  <sheetFormatPr baseColWidth="10" defaultRowHeight="15"/>
  <cols>
    <col min="1" max="1" width="27.7109375" style="3" customWidth="1"/>
    <col min="2" max="2" width="11.42578125" style="4"/>
    <col min="3" max="4" width="15.7109375" style="33" customWidth="1"/>
    <col min="5" max="5" width="15.7109375" style="1" customWidth="1"/>
    <col min="6" max="6" width="15.7109375" customWidth="1"/>
    <col min="7" max="8" width="11.42578125" style="19"/>
  </cols>
  <sheetData>
    <row r="1" spans="1:8" ht="15.75" thickBot="1">
      <c r="A1" s="92" t="s">
        <v>37</v>
      </c>
      <c r="B1" s="93"/>
      <c r="C1" s="54">
        <f ca="1">DATE(PARAM!$B$3,RIGHT(CELL("nomfichier",C1),2),1)</f>
        <v>42522</v>
      </c>
    </row>
    <row r="2" spans="1:8" s="34" customFormat="1" ht="15.75" thickBot="1">
      <c r="A2" s="35" t="s">
        <v>0</v>
      </c>
      <c r="B2" s="38" t="s">
        <v>11</v>
      </c>
      <c r="C2" s="39" t="s">
        <v>31</v>
      </c>
      <c r="D2" s="39" t="s">
        <v>30</v>
      </c>
      <c r="E2" s="40" t="s">
        <v>32</v>
      </c>
      <c r="F2" s="41" t="s">
        <v>33</v>
      </c>
      <c r="G2" s="20"/>
      <c r="H2" s="20"/>
    </row>
    <row r="3" spans="1:8">
      <c r="A3" s="62">
        <f ca="1">DATE(PARAM!$B$3,RIGHT(CELL("nomfichier",C1),2),1)</f>
        <v>42522</v>
      </c>
      <c r="B3" s="68" t="s">
        <v>9</v>
      </c>
      <c r="C3" s="55">
        <f ca="1">IFERROR(VLOOKUP($B3,PARAM!$A$11:$G$65,CHOOSE(WEEKDAY($A3,2),2,2,4,2,2,6,6),FALSE),0)</f>
        <v>0</v>
      </c>
      <c r="D3" s="55">
        <f ca="1">IFERROR(VLOOKUP($B3,PARAM!$A$11:$G$65,CHOOSE(WEEKDAY($A3,2),3,3,5,3,3,7,7),FALSE),0)</f>
        <v>0</v>
      </c>
      <c r="E3" s="56">
        <f t="shared" ref="E3:E9" ca="1" si="0">SUM(D3-C3)</f>
        <v>0</v>
      </c>
      <c r="F3" s="65"/>
    </row>
    <row r="4" spans="1:8">
      <c r="A4" s="63">
        <f ca="1">A3+1</f>
        <v>42523</v>
      </c>
      <c r="B4" s="69" t="s">
        <v>9</v>
      </c>
      <c r="C4" s="58">
        <f ca="1">IFERROR(VLOOKUP($B4,PARAM!$A$11:$G$65,CHOOSE(WEEKDAY($A4,2),2,2,4,2,2,6,6),FALSE),0)</f>
        <v>0</v>
      </c>
      <c r="D4" s="58">
        <f ca="1">IFERROR(VLOOKUP($B4,PARAM!$A$11:$G$65,CHOOSE(WEEKDAY($A4,2),3,3,5,3,3,7,7),FALSE),0)</f>
        <v>0</v>
      </c>
      <c r="E4" s="59">
        <f t="shared" ca="1" si="0"/>
        <v>0</v>
      </c>
      <c r="F4" s="66"/>
    </row>
    <row r="5" spans="1:8">
      <c r="A5" s="63">
        <f t="shared" ref="A5:A33" ca="1" si="1">A4+1</f>
        <v>42524</v>
      </c>
      <c r="B5" s="69" t="s">
        <v>5</v>
      </c>
      <c r="C5" s="58">
        <f ca="1">IFERROR(VLOOKUP($B5,PARAM!$A$11:$G$65,CHOOSE(WEEKDAY($A5,2),2,2,4,2,2,6,6),FALSE),0)</f>
        <v>0</v>
      </c>
      <c r="D5" s="58">
        <f ca="1">IFERROR(VLOOKUP($B5,PARAM!$A$11:$G$65,CHOOSE(WEEKDAY($A5,2),3,3,5,3,3,7,7),FALSE),0)</f>
        <v>0</v>
      </c>
      <c r="E5" s="59">
        <f t="shared" ca="1" si="0"/>
        <v>0</v>
      </c>
      <c r="F5" s="66"/>
    </row>
    <row r="6" spans="1:8">
      <c r="A6" s="63">
        <f t="shared" ca="1" si="1"/>
        <v>42525</v>
      </c>
      <c r="B6" s="69" t="s">
        <v>5</v>
      </c>
      <c r="C6" s="58">
        <f ca="1">IFERROR(VLOOKUP($B6,PARAM!$A$11:$G$65,CHOOSE(WEEKDAY($A6,2),2,2,4,2,2,6,6),FALSE),0)</f>
        <v>0</v>
      </c>
      <c r="D6" s="58">
        <f ca="1">IFERROR(VLOOKUP($B6,PARAM!$A$11:$G$65,CHOOSE(WEEKDAY($A6,2),3,3,5,3,3,7,7),FALSE),0)</f>
        <v>0</v>
      </c>
      <c r="E6" s="59">
        <f t="shared" ca="1" si="0"/>
        <v>0</v>
      </c>
      <c r="F6" s="66"/>
    </row>
    <row r="7" spans="1:8">
      <c r="A7" s="63">
        <f t="shared" ca="1" si="1"/>
        <v>42526</v>
      </c>
      <c r="B7" s="69" t="s">
        <v>6</v>
      </c>
      <c r="C7" s="58">
        <f ca="1">IFERROR(VLOOKUP($B7,PARAM!$A$11:$G$65,CHOOSE(WEEKDAY($A7,2),2,2,4,2,2,6,6),FALSE),0)</f>
        <v>0</v>
      </c>
      <c r="D7" s="58">
        <f ca="1">IFERROR(VLOOKUP($B7,PARAM!$A$11:$G$65,CHOOSE(WEEKDAY($A7,2),3,3,5,3,3,7,7),FALSE),0)</f>
        <v>0</v>
      </c>
      <c r="E7" s="59">
        <f t="shared" ca="1" si="0"/>
        <v>0</v>
      </c>
      <c r="F7" s="66"/>
    </row>
    <row r="8" spans="1:8">
      <c r="A8" s="63">
        <f t="shared" ca="1" si="1"/>
        <v>42527</v>
      </c>
      <c r="B8" s="69" t="s">
        <v>5</v>
      </c>
      <c r="C8" s="58">
        <f ca="1">IFERROR(VLOOKUP($B8,PARAM!$A$11:$G$65,CHOOSE(WEEKDAY($A8,2),2,2,4,2,2,6,6),FALSE),0)</f>
        <v>0</v>
      </c>
      <c r="D8" s="58">
        <f ca="1">IFERROR(VLOOKUP($B8,PARAM!$A$11:$G$65,CHOOSE(WEEKDAY($A8,2),3,3,5,3,3,7,7),FALSE),0)</f>
        <v>0</v>
      </c>
      <c r="E8" s="59">
        <f t="shared" ca="1" si="0"/>
        <v>0</v>
      </c>
      <c r="F8" s="66"/>
    </row>
    <row r="9" spans="1:8">
      <c r="A9" s="63">
        <f t="shared" ca="1" si="1"/>
        <v>42528</v>
      </c>
      <c r="B9" s="69">
        <v>2511</v>
      </c>
      <c r="C9" s="58">
        <f ca="1">IFERROR(VLOOKUP($B9,PARAM!$A$11:$G$65,CHOOSE(WEEKDAY($A9,2),2,2,4,2,2,6,6),FALSE),0)</f>
        <v>0.25347222222222221</v>
      </c>
      <c r="D9" s="58">
        <f ca="1">IFERROR(VLOOKUP($B9,PARAM!$A$11:$G$65,CHOOSE(WEEKDAY($A9,2),3,3,5,3,3,7,7),FALSE),0)</f>
        <v>0.59861111111111109</v>
      </c>
      <c r="E9" s="59">
        <f t="shared" ca="1" si="0"/>
        <v>0.34513888888888888</v>
      </c>
      <c r="F9" s="66"/>
    </row>
    <row r="10" spans="1:8">
      <c r="A10" s="63">
        <f t="shared" ca="1" si="1"/>
        <v>42529</v>
      </c>
      <c r="B10" s="69">
        <v>2560</v>
      </c>
      <c r="C10" s="58">
        <f ca="1">IFERROR(VLOOKUP($B10,PARAM!$A$11:$G$65,CHOOSE(WEEKDAY($A10,2),2,2,4,2,2,6,6),FALSE),0)</f>
        <v>0.19097222222222221</v>
      </c>
      <c r="D10" s="58">
        <f ca="1">IFERROR(VLOOKUP($B10,PARAM!$A$11:$G$65,CHOOSE(WEEKDAY($A10,2),3,3,5,3,3,7,7),FALSE),0)</f>
        <v>0.51527777777777783</v>
      </c>
      <c r="E10" s="59">
        <f ca="1">SUM(D10-C10)</f>
        <v>0.32430555555555562</v>
      </c>
      <c r="F10" s="66"/>
    </row>
    <row r="11" spans="1:8">
      <c r="A11" s="63">
        <f t="shared" ca="1" si="1"/>
        <v>42530</v>
      </c>
      <c r="B11" s="69">
        <v>2523</v>
      </c>
      <c r="C11" s="58">
        <f ca="1">IFERROR(VLOOKUP($B11,PARAM!$A$11:$G$65,CHOOSE(WEEKDAY($A11,2),2,2,4,2,2,6,6),FALSE),0)</f>
        <v>0.23124999999999998</v>
      </c>
      <c r="D11" s="58">
        <f ca="1">IFERROR(VLOOKUP($B11,PARAM!$A$11:$G$65,CHOOSE(WEEKDAY($A11,2),3,3,5,3,3,7,7),FALSE),0)</f>
        <v>0.58611111111111114</v>
      </c>
      <c r="E11" s="59">
        <f t="shared" ref="E11:E33" ca="1" si="2">SUM(D11-C11)</f>
        <v>0.35486111111111118</v>
      </c>
      <c r="F11" s="66"/>
    </row>
    <row r="12" spans="1:8">
      <c r="A12" s="63">
        <f t="shared" ca="1" si="1"/>
        <v>42531</v>
      </c>
      <c r="B12" s="69">
        <v>2563</v>
      </c>
      <c r="C12" s="58">
        <f ca="1">IFERROR(VLOOKUP($B12,PARAM!$A$11:$G$65,CHOOSE(WEEKDAY($A12,2),2,2,4,2,2,6,6),FALSE),0)</f>
        <v>0.17013888888888887</v>
      </c>
      <c r="D12" s="58">
        <f ca="1">IFERROR(VLOOKUP($B12,PARAM!$A$11:$G$65,CHOOSE(WEEKDAY($A12,2),3,3,5,3,3,7,7),FALSE),0)</f>
        <v>0.52083333333333337</v>
      </c>
      <c r="E12" s="59">
        <f t="shared" ca="1" si="2"/>
        <v>0.35069444444444453</v>
      </c>
      <c r="F12" s="66"/>
    </row>
    <row r="13" spans="1:8">
      <c r="A13" s="63">
        <f t="shared" ca="1" si="1"/>
        <v>42532</v>
      </c>
      <c r="B13" s="69">
        <v>2563</v>
      </c>
      <c r="C13" s="58">
        <f ca="1">IFERROR(VLOOKUP($B13,PARAM!$A$11:$G$65,CHOOSE(WEEKDAY($A13,2),2,2,4,2,2,6,6),FALSE),0)</f>
        <v>0.23611111111111113</v>
      </c>
      <c r="D13" s="58">
        <f ca="1">IFERROR(VLOOKUP($B13,PARAM!$A$11:$G$65,CHOOSE(WEEKDAY($A13,2),3,3,5,3,3,7,7),FALSE),0)</f>
        <v>0.56180555555555556</v>
      </c>
      <c r="E13" s="59">
        <f t="shared" ca="1" si="2"/>
        <v>0.3256944444444444</v>
      </c>
      <c r="F13" s="66"/>
    </row>
    <row r="14" spans="1:8">
      <c r="A14" s="63">
        <f t="shared" ca="1" si="1"/>
        <v>42533</v>
      </c>
      <c r="B14" s="69" t="s">
        <v>6</v>
      </c>
      <c r="C14" s="58">
        <f ca="1">IFERROR(VLOOKUP($B14,PARAM!$A$11:$G$65,CHOOSE(WEEKDAY($A14,2),2,2,4,2,2,6,6),FALSE),0)</f>
        <v>0</v>
      </c>
      <c r="D14" s="58">
        <f ca="1">IFERROR(VLOOKUP($B14,PARAM!$A$11:$G$65,CHOOSE(WEEKDAY($A14,2),3,3,5,3,3,7,7),FALSE),0)</f>
        <v>0</v>
      </c>
      <c r="E14" s="59">
        <f t="shared" ca="1" si="2"/>
        <v>0</v>
      </c>
      <c r="F14" s="66"/>
    </row>
    <row r="15" spans="1:8">
      <c r="A15" s="63">
        <f t="shared" ca="1" si="1"/>
        <v>42534</v>
      </c>
      <c r="B15" s="69">
        <v>2664</v>
      </c>
      <c r="C15" s="58">
        <f ca="1">IFERROR(VLOOKUP($B15,PARAM!$A$11:$G$65,CHOOSE(WEEKDAY($A15,2),2,2,4,2,2,6,6),FALSE),0)</f>
        <v>0.61944444444444446</v>
      </c>
      <c r="D15" s="58">
        <f ca="1">IFERROR(VLOOKUP($B15,PARAM!$A$11:$G$65,CHOOSE(WEEKDAY($A15,2),3,3,5,3,3,7,7),FALSE),0)</f>
        <v>0.97222222222222221</v>
      </c>
      <c r="E15" s="59">
        <f t="shared" ca="1" si="2"/>
        <v>0.35277777777777775</v>
      </c>
      <c r="F15" s="66"/>
    </row>
    <row r="16" spans="1:8">
      <c r="A16" s="63">
        <f t="shared" ca="1" si="1"/>
        <v>42535</v>
      </c>
      <c r="B16" s="69">
        <v>2665</v>
      </c>
      <c r="C16" s="58">
        <f ca="1">IFERROR(VLOOKUP($B16,PARAM!$A$11:$G$65,CHOOSE(WEEKDAY($A16,2),2,2,4,2,2,6,6),FALSE),0)</f>
        <v>0.51041666666666663</v>
      </c>
      <c r="D16" s="58">
        <f ca="1">IFERROR(VLOOKUP($B16,PARAM!$A$11:$G$65,CHOOSE(WEEKDAY($A16,2),3,3,5,3,3,7,7),FALSE),0)</f>
        <v>0.85277777777777775</v>
      </c>
      <c r="E16" s="59">
        <f t="shared" ca="1" si="2"/>
        <v>0.34236111111111112</v>
      </c>
      <c r="F16" s="66"/>
    </row>
    <row r="17" spans="1:6">
      <c r="A17" s="63">
        <f t="shared" ca="1" si="1"/>
        <v>42536</v>
      </c>
      <c r="B17" s="69" t="s">
        <v>5</v>
      </c>
      <c r="C17" s="58">
        <f ca="1">IFERROR(VLOOKUP($B17,PARAM!$A$11:$G$65,CHOOSE(WEEKDAY($A17,2),2,2,4,2,2,6,6),FALSE),0)</f>
        <v>0</v>
      </c>
      <c r="D17" s="58">
        <f ca="1">IFERROR(VLOOKUP($B17,PARAM!$A$11:$G$65,CHOOSE(WEEKDAY($A17,2),3,3,5,3,3,7,7),FALSE),0)</f>
        <v>0</v>
      </c>
      <c r="E17" s="59">
        <f t="shared" ca="1" si="2"/>
        <v>0</v>
      </c>
      <c r="F17" s="66"/>
    </row>
    <row r="18" spans="1:6">
      <c r="A18" s="63">
        <f t="shared" ca="1" si="1"/>
        <v>42537</v>
      </c>
      <c r="B18" s="69">
        <v>2511</v>
      </c>
      <c r="C18" s="58">
        <f ca="1">IFERROR(VLOOKUP($B18,PARAM!$A$11:$G$65,CHOOSE(WEEKDAY($A18,2),2,2,4,2,2,6,6),FALSE),0)</f>
        <v>0.25347222222222221</v>
      </c>
      <c r="D18" s="58">
        <f ca="1">IFERROR(VLOOKUP($B18,PARAM!$A$11:$G$65,CHOOSE(WEEKDAY($A18,2),3,3,5,3,3,7,7),FALSE),0)</f>
        <v>0.59861111111111109</v>
      </c>
      <c r="E18" s="59">
        <f t="shared" ca="1" si="2"/>
        <v>0.34513888888888888</v>
      </c>
      <c r="F18" s="66"/>
    </row>
    <row r="19" spans="1:6">
      <c r="A19" s="63">
        <f t="shared" ca="1" si="1"/>
        <v>42538</v>
      </c>
      <c r="B19" s="69">
        <v>2511</v>
      </c>
      <c r="C19" s="58">
        <f ca="1">IFERROR(VLOOKUP($B19,PARAM!$A$11:$G$65,CHOOSE(WEEKDAY($A19,2),2,2,4,2,2,6,6),FALSE),0)</f>
        <v>0.25347222222222221</v>
      </c>
      <c r="D19" s="58">
        <f ca="1">IFERROR(VLOOKUP($B19,PARAM!$A$11:$G$65,CHOOSE(WEEKDAY($A19,2),3,3,5,3,3,7,7),FALSE),0)</f>
        <v>0.59861111111111109</v>
      </c>
      <c r="E19" s="59">
        <f t="shared" ca="1" si="2"/>
        <v>0.34513888888888888</v>
      </c>
      <c r="F19" s="66"/>
    </row>
    <row r="20" spans="1:6">
      <c r="A20" s="63">
        <f t="shared" ca="1" si="1"/>
        <v>42539</v>
      </c>
      <c r="B20" s="69">
        <v>2611</v>
      </c>
      <c r="C20" s="58">
        <f ca="1">IFERROR(VLOOKUP($B20,PARAM!$A$11:$G$65,CHOOSE(WEEKDAY($A20,2),2,2,4,2,2,6,6),FALSE),0)</f>
        <v>0.55625000000000002</v>
      </c>
      <c r="D20" s="58">
        <f ca="1">IFERROR(VLOOKUP($B20,PARAM!$A$11:$G$65,CHOOSE(WEEKDAY($A20,2),3,3,5,3,3,7,7),FALSE),0)</f>
        <v>0.9243055555555556</v>
      </c>
      <c r="E20" s="59">
        <f t="shared" ca="1" si="2"/>
        <v>0.36805555555555558</v>
      </c>
      <c r="F20" s="66"/>
    </row>
    <row r="21" spans="1:6">
      <c r="A21" s="63">
        <f t="shared" ca="1" si="1"/>
        <v>42540</v>
      </c>
      <c r="B21" s="69" t="s">
        <v>6</v>
      </c>
      <c r="C21" s="58">
        <f ca="1">IFERROR(VLOOKUP($B21,PARAM!$A$11:$G$65,CHOOSE(WEEKDAY($A21,2),2,2,4,2,2,6,6),FALSE),0)</f>
        <v>0</v>
      </c>
      <c r="D21" s="58">
        <f ca="1">IFERROR(VLOOKUP($B21,PARAM!$A$11:$G$65,CHOOSE(WEEKDAY($A21,2),3,3,5,3,3,7,7),FALSE),0)</f>
        <v>0</v>
      </c>
      <c r="E21" s="59">
        <f t="shared" ca="1" si="2"/>
        <v>0</v>
      </c>
      <c r="F21" s="66"/>
    </row>
    <row r="22" spans="1:6">
      <c r="A22" s="63">
        <f t="shared" ca="1" si="1"/>
        <v>42541</v>
      </c>
      <c r="B22" s="69" t="s">
        <v>10</v>
      </c>
      <c r="C22" s="58">
        <f ca="1">IFERROR(VLOOKUP($B22,PARAM!$A$11:$G$65,CHOOSE(WEEKDAY($A22,2),2,2,4,2,2,6,6),FALSE),0)</f>
        <v>0</v>
      </c>
      <c r="D22" s="58">
        <f ca="1">IFERROR(VLOOKUP($B22,PARAM!$A$11:$G$65,CHOOSE(WEEKDAY($A22,2),3,3,5,3,3,7,7),FALSE),0)</f>
        <v>0</v>
      </c>
      <c r="E22" s="59">
        <f t="shared" ca="1" si="2"/>
        <v>0</v>
      </c>
      <c r="F22" s="66" t="s">
        <v>10</v>
      </c>
    </row>
    <row r="23" spans="1:6">
      <c r="A23" s="63">
        <f t="shared" ca="1" si="1"/>
        <v>42542</v>
      </c>
      <c r="B23" s="69" t="s">
        <v>10</v>
      </c>
      <c r="C23" s="58">
        <f ca="1">IFERROR(VLOOKUP($B23,PARAM!$A$11:$G$65,CHOOSE(WEEKDAY($A23,2),2,2,4,2,2,6,6),FALSE),0)</f>
        <v>0</v>
      </c>
      <c r="D23" s="58">
        <f ca="1">IFERROR(VLOOKUP($B23,PARAM!$A$11:$G$65,CHOOSE(WEEKDAY($A23,2),3,3,5,3,3,7,7),FALSE),0)</f>
        <v>0</v>
      </c>
      <c r="E23" s="59">
        <f t="shared" ca="1" si="2"/>
        <v>0</v>
      </c>
      <c r="F23" s="66" t="s">
        <v>10</v>
      </c>
    </row>
    <row r="24" spans="1:6">
      <c r="A24" s="63">
        <f t="shared" ca="1" si="1"/>
        <v>42543</v>
      </c>
      <c r="B24" s="69">
        <v>2510</v>
      </c>
      <c r="C24" s="58">
        <f ca="1">IFERROR(VLOOKUP($B24,PARAM!$A$11:$G$65,CHOOSE(WEEKDAY($A24,2),2,2,4,2,2,6,6),FALSE),0)</f>
        <v>0.18472222222222223</v>
      </c>
      <c r="D24" s="58">
        <f ca="1">IFERROR(VLOOKUP($B24,PARAM!$A$11:$G$65,CHOOSE(WEEKDAY($A24,2),3,3,5,3,3,7,7),FALSE),0)</f>
        <v>0.56874999999999998</v>
      </c>
      <c r="E24" s="59">
        <f t="shared" ca="1" si="2"/>
        <v>0.38402777777777775</v>
      </c>
      <c r="F24" s="66"/>
    </row>
    <row r="25" spans="1:6">
      <c r="A25" s="63">
        <f t="shared" ca="1" si="1"/>
        <v>42544</v>
      </c>
      <c r="B25" s="69">
        <v>2510</v>
      </c>
      <c r="C25" s="58">
        <f ca="1">IFERROR(VLOOKUP($B25,PARAM!$A$11:$G$65,CHOOSE(WEEKDAY($A25,2),2,2,4,2,2,6,6),FALSE),0)</f>
        <v>0.18472222222222223</v>
      </c>
      <c r="D25" s="58">
        <f ca="1">IFERROR(VLOOKUP($B25,PARAM!$A$11:$G$65,CHOOSE(WEEKDAY($A25,2),3,3,5,3,3,7,7),FALSE),0)</f>
        <v>0.57916666666666672</v>
      </c>
      <c r="E25" s="59">
        <f t="shared" ca="1" si="2"/>
        <v>0.39444444444444449</v>
      </c>
      <c r="F25" s="66" t="s">
        <v>8</v>
      </c>
    </row>
    <row r="26" spans="1:6">
      <c r="A26" s="63">
        <f t="shared" ca="1" si="1"/>
        <v>42545</v>
      </c>
      <c r="B26" s="69">
        <v>2524</v>
      </c>
      <c r="C26" s="58">
        <f ca="1">IFERROR(VLOOKUP($B26,PARAM!$A$11:$G$65,CHOOSE(WEEKDAY($A26,2),2,2,4,2,2,6,6),FALSE),0)</f>
        <v>0.20486111111111113</v>
      </c>
      <c r="D26" s="58">
        <f ca="1">IFERROR(VLOOKUP($B26,PARAM!$A$11:$G$65,CHOOSE(WEEKDAY($A26,2),3,3,5,3,3,7,7),FALSE),0)</f>
        <v>0.54097222222222219</v>
      </c>
      <c r="E26" s="59">
        <f t="shared" ca="1" si="2"/>
        <v>0.33611111111111103</v>
      </c>
      <c r="F26" s="66"/>
    </row>
    <row r="27" spans="1:6">
      <c r="A27" s="63">
        <f t="shared" ca="1" si="1"/>
        <v>42546</v>
      </c>
      <c r="B27" s="69">
        <v>2561</v>
      </c>
      <c r="C27" s="58">
        <f ca="1">IFERROR(VLOOKUP($B27,PARAM!$A$11:$G$65,CHOOSE(WEEKDAY($A27,2),2,2,4,2,2,6,6),FALSE),0)</f>
        <v>0.21944444444444444</v>
      </c>
      <c r="D27" s="58">
        <f ca="1">IFERROR(VLOOKUP($B27,PARAM!$A$11:$G$65,CHOOSE(WEEKDAY($A27,2),3,3,5,3,3,7,7),FALSE),0)</f>
        <v>0.5805555555555556</v>
      </c>
      <c r="E27" s="59">
        <f t="shared" ca="1" si="2"/>
        <v>0.36111111111111116</v>
      </c>
      <c r="F27" s="66"/>
    </row>
    <row r="28" spans="1:6">
      <c r="A28" s="63">
        <f t="shared" ca="1" si="1"/>
        <v>42547</v>
      </c>
      <c r="B28" s="69" t="s">
        <v>6</v>
      </c>
      <c r="C28" s="58">
        <f ca="1">IFERROR(VLOOKUP($B28,PARAM!$A$11:$G$65,CHOOSE(WEEKDAY($A28,2),2,2,4,2,2,6,6),FALSE),0)</f>
        <v>0</v>
      </c>
      <c r="D28" s="58">
        <f ca="1">IFERROR(VLOOKUP($B28,PARAM!$A$11:$G$65,CHOOSE(WEEKDAY($A28,2),3,3,5,3,3,7,7),FALSE),0)</f>
        <v>0</v>
      </c>
      <c r="E28" s="59">
        <f t="shared" ca="1" si="2"/>
        <v>0</v>
      </c>
      <c r="F28" s="66"/>
    </row>
    <row r="29" spans="1:6">
      <c r="A29" s="63">
        <f t="shared" ca="1" si="1"/>
        <v>42548</v>
      </c>
      <c r="B29" s="69">
        <v>2302</v>
      </c>
      <c r="C29" s="58">
        <f ca="1">IFERROR(VLOOKUP($B29,PARAM!$A$11:$G$65,CHOOSE(WEEKDAY($A29,2),2,2,4,2,2,6,6),FALSE),0)</f>
        <v>0.33333333333333331</v>
      </c>
      <c r="D29" s="58">
        <f ca="1">IFERROR(VLOOKUP($B29,PARAM!$A$11:$G$65,CHOOSE(WEEKDAY($A29,2),3,3,5,3,3,7,7),FALSE),0)</f>
        <v>0.66875000000000007</v>
      </c>
      <c r="E29" s="59">
        <f t="shared" ca="1" si="2"/>
        <v>0.33541666666666675</v>
      </c>
      <c r="F29" s="66" t="s">
        <v>8</v>
      </c>
    </row>
    <row r="30" spans="1:6">
      <c r="A30" s="63">
        <f t="shared" ca="1" si="1"/>
        <v>42549</v>
      </c>
      <c r="B30" s="69">
        <v>2624</v>
      </c>
      <c r="C30" s="58">
        <f ca="1">IFERROR(VLOOKUP($B30,PARAM!$A$11:$G$65,CHOOSE(WEEKDAY($A30,2),2,2,4,2,2,6,6),FALSE),0)</f>
        <v>0.5493055555555556</v>
      </c>
      <c r="D30" s="58">
        <f ca="1">IFERROR(VLOOKUP($B30,PARAM!$A$11:$G$65,CHOOSE(WEEKDAY($A30,2),3,3,5,3,3,7,7),FALSE),0)</f>
        <v>0.9243055555555556</v>
      </c>
      <c r="E30" s="59">
        <f t="shared" ca="1" si="2"/>
        <v>0.375</v>
      </c>
      <c r="F30" s="66"/>
    </row>
    <row r="31" spans="1:6">
      <c r="A31" s="63">
        <f t="shared" ca="1" si="1"/>
        <v>42550</v>
      </c>
      <c r="B31" s="69">
        <v>2626</v>
      </c>
      <c r="C31" s="58">
        <f ca="1">IFERROR(VLOOKUP($B31,PARAM!$A$11:$G$65,CHOOSE(WEEKDAY($A31,2),2,2,4,2,2,6,6),FALSE),0)</f>
        <v>0.49652777777777773</v>
      </c>
      <c r="D31" s="58">
        <f ca="1">IFERROR(VLOOKUP($B31,PARAM!$A$11:$G$65,CHOOSE(WEEKDAY($A31,2),3,3,5,3,3,7,7),FALSE),0)</f>
        <v>0.81111111111111101</v>
      </c>
      <c r="E31" s="59">
        <f t="shared" ca="1" si="2"/>
        <v>0.31458333333333327</v>
      </c>
      <c r="F31" s="66"/>
    </row>
    <row r="32" spans="1:6">
      <c r="A32" s="63">
        <f t="shared" ca="1" si="1"/>
        <v>42551</v>
      </c>
      <c r="B32" s="69">
        <v>2664</v>
      </c>
      <c r="C32" s="58">
        <f ca="1">IFERROR(VLOOKUP($B32,PARAM!$A$11:$G$65,CHOOSE(WEEKDAY($A32,2),2,2,4,2,2,6,6),FALSE),0)</f>
        <v>0.61944444444444446</v>
      </c>
      <c r="D32" s="58">
        <f ca="1">IFERROR(VLOOKUP($B32,PARAM!$A$11:$G$65,CHOOSE(WEEKDAY($A32,2),3,3,5,3,3,7,7),FALSE),0)</f>
        <v>0.97222222222222221</v>
      </c>
      <c r="E32" s="59">
        <f t="shared" ca="1" si="2"/>
        <v>0.35277777777777775</v>
      </c>
      <c r="F32" s="66"/>
    </row>
    <row r="33" spans="1:8" ht="15.75" thickBot="1">
      <c r="A33" s="64">
        <f t="shared" ca="1" si="1"/>
        <v>42552</v>
      </c>
      <c r="B33" s="44"/>
      <c r="C33" s="43">
        <f ca="1">IFERROR(VLOOKUP($B33,PARAM!$A$11:$G$65,CHOOSE(WEEKDAY($A33,2),2,2,4,2,2,6,6),FALSE),0)</f>
        <v>0</v>
      </c>
      <c r="D33" s="43">
        <f ca="1">IFERROR(VLOOKUP($B33,PARAM!$A$11:$G$65,CHOOSE(WEEKDAY($A33,2),3,3,5,3,3,7,7),FALSE),0)</f>
        <v>0</v>
      </c>
      <c r="E33" s="52">
        <f t="shared" ca="1" si="2"/>
        <v>0</v>
      </c>
      <c r="F33" s="45"/>
    </row>
    <row r="34" spans="1:8" s="2" customFormat="1" ht="15.75" thickBot="1">
      <c r="A34" s="46" t="s">
        <v>1</v>
      </c>
      <c r="B34" s="47"/>
      <c r="C34" s="48"/>
      <c r="D34" s="48"/>
      <c r="E34" s="50">
        <f ca="1">SUM(E3:E33)</f>
        <v>6.3076388888888903</v>
      </c>
      <c r="F34" s="49"/>
      <c r="G34" s="19"/>
      <c r="H34" s="19"/>
    </row>
    <row r="1048576" spans="5:5">
      <c r="E1048576" s="1">
        <f ca="1">SUM(E34)</f>
        <v>6.3076388888888903</v>
      </c>
    </row>
  </sheetData>
  <sheetProtection sheet="1" objects="1" scenarios="1"/>
  <mergeCells count="1">
    <mergeCell ref="A1:B1"/>
  </mergeCells>
  <conditionalFormatting sqref="A33:F33">
    <cfRule type="expression" dxfId="7" priority="1">
      <formula>IF(RIGHT(CELL("nomfichier",C1),2)&lt;"08",MOD(RIGHT(CELL("nomfichier",C1),2),2)=0,MOD(RIGHT(CELL("nomfichier",C1),2),2)&lt;&gt;0)</formula>
    </cfRule>
  </conditionalFormatting>
  <dataValidations count="1">
    <dataValidation type="list" allowBlank="1" showInputMessage="1" showErrorMessage="1" sqref="B3:B33">
      <formula1>Services</formula1>
    </dataValidation>
  </dataValidations>
  <printOptions horizontalCentered="1" verticalCentered="1"/>
  <pageMargins left="0.51181102362204722" right="0.51181102362204722" top="0.55118110236220474" bottom="0.74803149606299213" header="0.31496062992125984" footer="0.31496062992125984"/>
  <pageSetup paperSize="9" orientation="landscape" r:id="rId1"/>
  <headerFooter>
    <oddFooter>&amp;LEdité le &amp;D à &amp;T&amp;RClasseur : &amp;F</oddFooter>
  </headerFooter>
</worksheet>
</file>

<file path=xl/worksheets/sheet8.xml><?xml version="1.0" encoding="utf-8"?>
<worksheet xmlns="http://schemas.openxmlformats.org/spreadsheetml/2006/main" xmlns:r="http://schemas.openxmlformats.org/officeDocument/2006/relationships">
  <sheetPr>
    <tabColor rgb="FF92D050"/>
  </sheetPr>
  <dimension ref="A1:H1048576"/>
  <sheetViews>
    <sheetView workbookViewId="0">
      <selection activeCell="B3" sqref="B3:B33"/>
    </sheetView>
  </sheetViews>
  <sheetFormatPr baseColWidth="10" defaultRowHeight="15"/>
  <cols>
    <col min="1" max="1" width="27.7109375" style="3" customWidth="1"/>
    <col min="2" max="2" width="11.42578125" style="4"/>
    <col min="3" max="4" width="15.7109375" style="33" customWidth="1"/>
    <col min="5" max="5" width="15.7109375" style="1" customWidth="1"/>
    <col min="6" max="6" width="15.7109375" customWidth="1"/>
    <col min="7" max="8" width="11.42578125" style="19"/>
  </cols>
  <sheetData>
    <row r="1" spans="1:8" ht="15.75" thickBot="1">
      <c r="A1" s="92" t="s">
        <v>37</v>
      </c>
      <c r="B1" s="93"/>
      <c r="C1" s="54">
        <f ca="1">DATE(PARAM!$B$3,RIGHT(CELL("nomfichier",C1),2),1)</f>
        <v>42552</v>
      </c>
    </row>
    <row r="2" spans="1:8" s="34" customFormat="1" ht="15.75" thickBot="1">
      <c r="A2" s="35" t="s">
        <v>0</v>
      </c>
      <c r="B2" s="38" t="s">
        <v>11</v>
      </c>
      <c r="C2" s="39" t="s">
        <v>31</v>
      </c>
      <c r="D2" s="39" t="s">
        <v>30</v>
      </c>
      <c r="E2" s="40" t="s">
        <v>32</v>
      </c>
      <c r="F2" s="41" t="s">
        <v>33</v>
      </c>
      <c r="G2" s="20"/>
      <c r="H2" s="20"/>
    </row>
    <row r="3" spans="1:8">
      <c r="A3" s="62">
        <f ca="1">DATE(PARAM!$B$3,RIGHT(CELL("nomfichier",C1),2),1)</f>
        <v>42552</v>
      </c>
      <c r="B3" s="68">
        <v>2610</v>
      </c>
      <c r="C3" s="55">
        <f ca="1">IFERROR(VLOOKUP($B3,PARAM!$A$11:$G$65,CHOOSE(WEEKDAY($A3,2),2,2,4,2,2,6,6),FALSE),0)</f>
        <v>0.61944444444444446</v>
      </c>
      <c r="D3" s="55">
        <f ca="1">IFERROR(VLOOKUP($B3,PARAM!$A$11:$G$65,CHOOSE(WEEKDAY($A3,2),3,3,5,3,3,7,7),FALSE),0)</f>
        <v>0.97361111111111109</v>
      </c>
      <c r="E3" s="56">
        <f t="shared" ref="E3:E9" ca="1" si="0">SUM(D3-C3)</f>
        <v>0.35416666666666663</v>
      </c>
      <c r="F3" s="65" t="s">
        <v>19</v>
      </c>
    </row>
    <row r="4" spans="1:8">
      <c r="A4" s="63">
        <f ca="1">A3+1</f>
        <v>42553</v>
      </c>
      <c r="B4" s="69">
        <v>2661</v>
      </c>
      <c r="C4" s="58">
        <f ca="1">IFERROR(VLOOKUP($B4,PARAM!$A$11:$G$65,CHOOSE(WEEKDAY($A4,2),2,2,4,2,2,6,6),FALSE),0)</f>
        <v>0.54583333333333328</v>
      </c>
      <c r="D4" s="58">
        <f ca="1">IFERROR(VLOOKUP($B4,PARAM!$A$11:$G$65,CHOOSE(WEEKDAY($A4,2),3,3,5,3,3,7,7),FALSE),0)</f>
        <v>0.91736111111111107</v>
      </c>
      <c r="E4" s="59">
        <f t="shared" ca="1" si="0"/>
        <v>0.37152777777777779</v>
      </c>
      <c r="F4" s="66" t="s">
        <v>19</v>
      </c>
    </row>
    <row r="5" spans="1:8">
      <c r="A5" s="63">
        <f t="shared" ref="A5:A33" ca="1" si="1">A4+1</f>
        <v>42554</v>
      </c>
      <c r="B5" s="69" t="s">
        <v>6</v>
      </c>
      <c r="C5" s="58">
        <f ca="1">IFERROR(VLOOKUP($B5,PARAM!$A$11:$G$65,CHOOSE(WEEKDAY($A5,2),2,2,4,2,2,6,6),FALSE),0)</f>
        <v>0</v>
      </c>
      <c r="D5" s="58">
        <f ca="1">IFERROR(VLOOKUP($B5,PARAM!$A$11:$G$65,CHOOSE(WEEKDAY($A5,2),3,3,5,3,3,7,7),FALSE),0)</f>
        <v>0</v>
      </c>
      <c r="E5" s="59">
        <f t="shared" ca="1" si="0"/>
        <v>0</v>
      </c>
      <c r="F5" s="66"/>
    </row>
    <row r="6" spans="1:8">
      <c r="A6" s="63">
        <f t="shared" ca="1" si="1"/>
        <v>42555</v>
      </c>
      <c r="B6" s="69">
        <v>2524</v>
      </c>
      <c r="C6" s="58">
        <f ca="1">IFERROR(VLOOKUP($B6,PARAM!$A$11:$G$65,CHOOSE(WEEKDAY($A6,2),2,2,4,2,2,6,6),FALSE),0)</f>
        <v>0.20486111111111113</v>
      </c>
      <c r="D6" s="58">
        <f ca="1">IFERROR(VLOOKUP($B6,PARAM!$A$11:$G$65,CHOOSE(WEEKDAY($A6,2),3,3,5,3,3,7,7),FALSE),0)</f>
        <v>0.54097222222222219</v>
      </c>
      <c r="E6" s="59">
        <f t="shared" ca="1" si="0"/>
        <v>0.33611111111111103</v>
      </c>
      <c r="F6" s="66" t="s">
        <v>20</v>
      </c>
    </row>
    <row r="7" spans="1:8">
      <c r="A7" s="63">
        <f t="shared" ca="1" si="1"/>
        <v>42556</v>
      </c>
      <c r="B7" s="69" t="s">
        <v>5</v>
      </c>
      <c r="C7" s="58">
        <f ca="1">IFERROR(VLOOKUP($B7,PARAM!$A$11:$G$65,CHOOSE(WEEKDAY($A7,2),2,2,4,2,2,6,6),FALSE),0)</f>
        <v>0</v>
      </c>
      <c r="D7" s="58">
        <f ca="1">IFERROR(VLOOKUP($B7,PARAM!$A$11:$G$65,CHOOSE(WEEKDAY($A7,2),3,3,5,3,3,7,7),FALSE),0)</f>
        <v>0</v>
      </c>
      <c r="E7" s="59">
        <f t="shared" ca="1" si="0"/>
        <v>0</v>
      </c>
      <c r="F7" s="66"/>
    </row>
    <row r="8" spans="1:8">
      <c r="A8" s="63">
        <f t="shared" ca="1" si="1"/>
        <v>42557</v>
      </c>
      <c r="B8" s="69">
        <v>2511</v>
      </c>
      <c r="C8" s="58">
        <f ca="1">IFERROR(VLOOKUP($B8,PARAM!$A$11:$G$65,CHOOSE(WEEKDAY($A8,2),2,2,4,2,2,6,6),FALSE),0)</f>
        <v>0.21666666666666667</v>
      </c>
      <c r="D8" s="58">
        <f ca="1">IFERROR(VLOOKUP($B8,PARAM!$A$11:$G$65,CHOOSE(WEEKDAY($A8,2),3,3,5,3,3,7,7),FALSE),0)</f>
        <v>0.59861111111111109</v>
      </c>
      <c r="E8" s="59">
        <f t="shared" ca="1" si="0"/>
        <v>0.38194444444444442</v>
      </c>
      <c r="F8" s="66" t="s">
        <v>20</v>
      </c>
    </row>
    <row r="9" spans="1:8">
      <c r="A9" s="63">
        <f t="shared" ca="1" si="1"/>
        <v>42558</v>
      </c>
      <c r="B9" s="69">
        <v>2560</v>
      </c>
      <c r="C9" s="58">
        <f ca="1">IFERROR(VLOOKUP($B9,PARAM!$A$11:$G$65,CHOOSE(WEEKDAY($A9,2),2,2,4,2,2,6,6),FALSE),0)</f>
        <v>0.19097222222222221</v>
      </c>
      <c r="D9" s="58">
        <f ca="1">IFERROR(VLOOKUP($B9,PARAM!$A$11:$G$65,CHOOSE(WEEKDAY($A9,2),3,3,5,3,3,7,7),FALSE),0)</f>
        <v>0.51527777777777783</v>
      </c>
      <c r="E9" s="59">
        <f t="shared" ca="1" si="0"/>
        <v>0.32430555555555562</v>
      </c>
      <c r="F9" s="66" t="s">
        <v>20</v>
      </c>
    </row>
    <row r="10" spans="1:8">
      <c r="A10" s="63">
        <f t="shared" ca="1" si="1"/>
        <v>42559</v>
      </c>
      <c r="B10" s="69">
        <v>2563</v>
      </c>
      <c r="C10" s="58">
        <f ca="1">IFERROR(VLOOKUP($B10,PARAM!$A$11:$G$65,CHOOSE(WEEKDAY($A10,2),2,2,4,2,2,6,6),FALSE),0)</f>
        <v>0.17013888888888887</v>
      </c>
      <c r="D10" s="58">
        <f ca="1">IFERROR(VLOOKUP($B10,PARAM!$A$11:$G$65,CHOOSE(WEEKDAY($A10,2),3,3,5,3,3,7,7),FALSE),0)</f>
        <v>0.52083333333333337</v>
      </c>
      <c r="E10" s="59">
        <f ca="1">SUM(D10-C10)</f>
        <v>0.35069444444444453</v>
      </c>
      <c r="F10" s="66" t="s">
        <v>20</v>
      </c>
    </row>
    <row r="11" spans="1:8">
      <c r="A11" s="63">
        <f t="shared" ca="1" si="1"/>
        <v>42560</v>
      </c>
      <c r="B11" s="69">
        <v>2561</v>
      </c>
      <c r="C11" s="58">
        <f ca="1">IFERROR(VLOOKUP($B11,PARAM!$A$11:$G$65,CHOOSE(WEEKDAY($A11,2),2,2,4,2,2,6,6),FALSE),0)</f>
        <v>0.21944444444444444</v>
      </c>
      <c r="D11" s="58">
        <f ca="1">IFERROR(VLOOKUP($B11,PARAM!$A$11:$G$65,CHOOSE(WEEKDAY($A11,2),3,3,5,3,3,7,7),FALSE),0)</f>
        <v>0.5805555555555556</v>
      </c>
      <c r="E11" s="59">
        <f t="shared" ref="E11:E33" ca="1" si="2">SUM(D11-C11)</f>
        <v>0.36111111111111116</v>
      </c>
      <c r="F11" s="66" t="s">
        <v>20</v>
      </c>
    </row>
    <row r="12" spans="1:8">
      <c r="A12" s="63">
        <f t="shared" ca="1" si="1"/>
        <v>42561</v>
      </c>
      <c r="B12" s="69" t="s">
        <v>6</v>
      </c>
      <c r="C12" s="58">
        <f ca="1">IFERROR(VLOOKUP($B12,PARAM!$A$11:$G$65,CHOOSE(WEEKDAY($A12,2),2,2,4,2,2,6,6),FALSE),0)</f>
        <v>0</v>
      </c>
      <c r="D12" s="58">
        <f ca="1">IFERROR(VLOOKUP($B12,PARAM!$A$11:$G$65,CHOOSE(WEEKDAY($A12,2),3,3,5,3,3,7,7),FALSE),0)</f>
        <v>0</v>
      </c>
      <c r="E12" s="59">
        <f t="shared" ca="1" si="2"/>
        <v>0</v>
      </c>
      <c r="F12" s="66"/>
    </row>
    <row r="13" spans="1:8">
      <c r="A13" s="63">
        <f t="shared" ca="1" si="1"/>
        <v>42562</v>
      </c>
      <c r="B13" s="69">
        <v>2611</v>
      </c>
      <c r="C13" s="58">
        <f ca="1">IFERROR(VLOOKUP($B13,PARAM!$A$11:$G$65,CHOOSE(WEEKDAY($A13,2),2,2,4,2,2,6,6),FALSE),0)</f>
        <v>0.57777777777777783</v>
      </c>
      <c r="D13" s="58">
        <f ca="1">IFERROR(VLOOKUP($B13,PARAM!$A$11:$G$65,CHOOSE(WEEKDAY($A13,2),3,3,5,3,3,7,7),FALSE),0)</f>
        <v>0.93541666666666667</v>
      </c>
      <c r="E13" s="59">
        <f t="shared" ca="1" si="2"/>
        <v>0.35763888888888884</v>
      </c>
      <c r="F13" s="66" t="s">
        <v>19</v>
      </c>
    </row>
    <row r="14" spans="1:8">
      <c r="A14" s="63">
        <f t="shared" ca="1" si="1"/>
        <v>42563</v>
      </c>
      <c r="B14" s="69"/>
      <c r="C14" s="58">
        <f ca="1">IFERROR(VLOOKUP($B14,PARAM!$A$11:$G$65,CHOOSE(WEEKDAY($A14,2),2,2,4,2,2,6,6),FALSE),0)</f>
        <v>0</v>
      </c>
      <c r="D14" s="58">
        <f ca="1">IFERROR(VLOOKUP($B14,PARAM!$A$11:$G$65,CHOOSE(WEEKDAY($A14,2),3,3,5,3,3,7,7),FALSE),0)</f>
        <v>0</v>
      </c>
      <c r="E14" s="59">
        <f t="shared" ca="1" si="2"/>
        <v>0</v>
      </c>
      <c r="F14" s="66"/>
    </row>
    <row r="15" spans="1:8">
      <c r="A15" s="63">
        <f t="shared" ca="1" si="1"/>
        <v>42564</v>
      </c>
      <c r="B15" s="69">
        <v>2643</v>
      </c>
      <c r="C15" s="58">
        <f ca="1">IFERROR(VLOOKUP($B15,PARAM!$A$11:$G$65,CHOOSE(WEEKDAY($A15,2),2,2,4,2,2,6,6),FALSE),0)</f>
        <v>0.5493055555555556</v>
      </c>
      <c r="D15" s="58">
        <f ca="1">IFERROR(VLOOKUP($B15,PARAM!$A$11:$G$65,CHOOSE(WEEKDAY($A15,2),3,3,5,3,3,7,7),FALSE),0)</f>
        <v>0.94791666666666663</v>
      </c>
      <c r="E15" s="59">
        <f t="shared" ca="1" si="2"/>
        <v>0.39861111111111103</v>
      </c>
      <c r="F15" s="66" t="s">
        <v>21</v>
      </c>
    </row>
    <row r="16" spans="1:8">
      <c r="A16" s="63">
        <f t="shared" ca="1" si="1"/>
        <v>42565</v>
      </c>
      <c r="B16" s="69"/>
      <c r="C16" s="58">
        <f ca="1">IFERROR(VLOOKUP($B16,PARAM!$A$11:$G$65,CHOOSE(WEEKDAY($A16,2),2,2,4,2,2,6,6),FALSE),0)</f>
        <v>0</v>
      </c>
      <c r="D16" s="58">
        <f ca="1">IFERROR(VLOOKUP($B16,PARAM!$A$11:$G$65,CHOOSE(WEEKDAY($A16,2),3,3,5,3,3,7,7),FALSE),0)</f>
        <v>0</v>
      </c>
      <c r="E16" s="59">
        <f t="shared" ca="1" si="2"/>
        <v>0</v>
      </c>
      <c r="F16" s="66"/>
    </row>
    <row r="17" spans="1:6">
      <c r="A17" s="63">
        <f t="shared" ca="1" si="1"/>
        <v>42566</v>
      </c>
      <c r="B17" s="69"/>
      <c r="C17" s="58">
        <f ca="1">IFERROR(VLOOKUP($B17,PARAM!$A$11:$G$65,CHOOSE(WEEKDAY($A17,2),2,2,4,2,2,6,6),FALSE),0)</f>
        <v>0</v>
      </c>
      <c r="D17" s="58">
        <f ca="1">IFERROR(VLOOKUP($B17,PARAM!$A$11:$G$65,CHOOSE(WEEKDAY($A17,2),3,3,5,3,3,7,7),FALSE),0)</f>
        <v>0</v>
      </c>
      <c r="E17" s="59">
        <f t="shared" ca="1" si="2"/>
        <v>0</v>
      </c>
      <c r="F17" s="66"/>
    </row>
    <row r="18" spans="1:6">
      <c r="A18" s="63">
        <f t="shared" ca="1" si="1"/>
        <v>42567</v>
      </c>
      <c r="B18" s="69"/>
      <c r="C18" s="58">
        <f ca="1">IFERROR(VLOOKUP($B18,PARAM!$A$11:$G$65,CHOOSE(WEEKDAY($A18,2),2,2,4,2,2,6,6),FALSE),0)</f>
        <v>0</v>
      </c>
      <c r="D18" s="58">
        <f ca="1">IFERROR(VLOOKUP($B18,PARAM!$A$11:$G$65,CHOOSE(WEEKDAY($A18,2),3,3,5,3,3,7,7),FALSE),0)</f>
        <v>0</v>
      </c>
      <c r="E18" s="59">
        <f t="shared" ca="1" si="2"/>
        <v>0</v>
      </c>
      <c r="F18" s="66"/>
    </row>
    <row r="19" spans="1:6">
      <c r="A19" s="63">
        <f t="shared" ca="1" si="1"/>
        <v>42568</v>
      </c>
      <c r="B19" s="69" t="s">
        <v>6</v>
      </c>
      <c r="C19" s="58">
        <f ca="1">IFERROR(VLOOKUP($B19,PARAM!$A$11:$G$65,CHOOSE(WEEKDAY($A19,2),2,2,4,2,2,6,6),FALSE),0)</f>
        <v>0</v>
      </c>
      <c r="D19" s="58">
        <f ca="1">IFERROR(VLOOKUP($B19,PARAM!$A$11:$G$65,CHOOSE(WEEKDAY($A19,2),3,3,5,3,3,7,7),FALSE),0)</f>
        <v>0</v>
      </c>
      <c r="E19" s="59">
        <f t="shared" ca="1" si="2"/>
        <v>0</v>
      </c>
      <c r="F19" s="66"/>
    </row>
    <row r="20" spans="1:6">
      <c r="A20" s="63">
        <f t="shared" ca="1" si="1"/>
        <v>42569</v>
      </c>
      <c r="B20" s="69"/>
      <c r="C20" s="58">
        <f ca="1">IFERROR(VLOOKUP($B20,PARAM!$A$11:$G$65,CHOOSE(WEEKDAY($A20,2),2,2,4,2,2,6,6),FALSE),0)</f>
        <v>0</v>
      </c>
      <c r="D20" s="58">
        <f ca="1">IFERROR(VLOOKUP($B20,PARAM!$A$11:$G$65,CHOOSE(WEEKDAY($A20,2),3,3,5,3,3,7,7),FALSE),0)</f>
        <v>0</v>
      </c>
      <c r="E20" s="59">
        <f t="shared" ca="1" si="2"/>
        <v>0</v>
      </c>
      <c r="F20" s="66"/>
    </row>
    <row r="21" spans="1:6">
      <c r="A21" s="63">
        <f t="shared" ca="1" si="1"/>
        <v>42570</v>
      </c>
      <c r="B21" s="69"/>
      <c r="C21" s="58">
        <f ca="1">IFERROR(VLOOKUP($B21,PARAM!$A$11:$G$65,CHOOSE(WEEKDAY($A21,2),2,2,4,2,2,6,6),FALSE),0)</f>
        <v>0</v>
      </c>
      <c r="D21" s="58">
        <f ca="1">IFERROR(VLOOKUP($B21,PARAM!$A$11:$G$65,CHOOSE(WEEKDAY($A21,2),3,3,5,3,3,7,7),FALSE),0)</f>
        <v>0</v>
      </c>
      <c r="E21" s="59">
        <f t="shared" ca="1" si="2"/>
        <v>0</v>
      </c>
      <c r="F21" s="66"/>
    </row>
    <row r="22" spans="1:6">
      <c r="A22" s="63">
        <f t="shared" ca="1" si="1"/>
        <v>42571</v>
      </c>
      <c r="B22" s="69"/>
      <c r="C22" s="58">
        <f ca="1">IFERROR(VLOOKUP($B22,PARAM!$A$11:$G$65,CHOOSE(WEEKDAY($A22,2),2,2,4,2,2,6,6),FALSE),0)</f>
        <v>0</v>
      </c>
      <c r="D22" s="58">
        <f ca="1">IFERROR(VLOOKUP($B22,PARAM!$A$11:$G$65,CHOOSE(WEEKDAY($A22,2),3,3,5,3,3,7,7),FALSE),0)</f>
        <v>0</v>
      </c>
      <c r="E22" s="59">
        <f t="shared" ca="1" si="2"/>
        <v>0</v>
      </c>
      <c r="F22" s="66"/>
    </row>
    <row r="23" spans="1:6">
      <c r="A23" s="63">
        <f t="shared" ca="1" si="1"/>
        <v>42572</v>
      </c>
      <c r="B23" s="69" t="s">
        <v>6</v>
      </c>
      <c r="C23" s="58">
        <f ca="1">IFERROR(VLOOKUP($B23,PARAM!$A$11:$G$65,CHOOSE(WEEKDAY($A23,2),2,2,4,2,2,6,6),FALSE),0)</f>
        <v>0</v>
      </c>
      <c r="D23" s="58">
        <f ca="1">IFERROR(VLOOKUP($B23,PARAM!$A$11:$G$65,CHOOSE(WEEKDAY($A23,2),3,3,5,3,3,7,7),FALSE),0)</f>
        <v>0</v>
      </c>
      <c r="E23" s="59">
        <f t="shared" ca="1" si="2"/>
        <v>0</v>
      </c>
      <c r="F23" s="66"/>
    </row>
    <row r="24" spans="1:6">
      <c r="A24" s="63">
        <f t="shared" ca="1" si="1"/>
        <v>42573</v>
      </c>
      <c r="B24" s="69"/>
      <c r="C24" s="58">
        <f ca="1">IFERROR(VLOOKUP($B24,PARAM!$A$11:$G$65,CHOOSE(WEEKDAY($A24,2),2,2,4,2,2,6,6),FALSE),0)</f>
        <v>0</v>
      </c>
      <c r="D24" s="58">
        <f ca="1">IFERROR(VLOOKUP($B24,PARAM!$A$11:$G$65,CHOOSE(WEEKDAY($A24,2),3,3,5,3,3,7,7),FALSE),0)</f>
        <v>0</v>
      </c>
      <c r="E24" s="59">
        <f t="shared" ca="1" si="2"/>
        <v>0</v>
      </c>
      <c r="F24" s="66"/>
    </row>
    <row r="25" spans="1:6">
      <c r="A25" s="63">
        <f t="shared" ca="1" si="1"/>
        <v>42574</v>
      </c>
      <c r="B25" s="69"/>
      <c r="C25" s="58">
        <f ca="1">IFERROR(VLOOKUP($B25,PARAM!$A$11:$G$65,CHOOSE(WEEKDAY($A25,2),2,2,4,2,2,6,6),FALSE),0)</f>
        <v>0</v>
      </c>
      <c r="D25" s="58">
        <f ca="1">IFERROR(VLOOKUP($B25,PARAM!$A$11:$G$65,CHOOSE(WEEKDAY($A25,2),3,3,5,3,3,7,7),FALSE),0)</f>
        <v>0</v>
      </c>
      <c r="E25" s="59">
        <f t="shared" ca="1" si="2"/>
        <v>0</v>
      </c>
      <c r="F25" s="66"/>
    </row>
    <row r="26" spans="1:6">
      <c r="A26" s="63">
        <f t="shared" ca="1" si="1"/>
        <v>42575</v>
      </c>
      <c r="B26" s="69"/>
      <c r="C26" s="58">
        <f ca="1">IFERROR(VLOOKUP($B26,PARAM!$A$11:$G$65,CHOOSE(WEEKDAY($A26,2),2,2,4,2,2,6,6),FALSE),0)</f>
        <v>0</v>
      </c>
      <c r="D26" s="58">
        <f ca="1">IFERROR(VLOOKUP($B26,PARAM!$A$11:$G$65,CHOOSE(WEEKDAY($A26,2),3,3,5,3,3,7,7),FALSE),0)</f>
        <v>0</v>
      </c>
      <c r="E26" s="59">
        <f t="shared" ca="1" si="2"/>
        <v>0</v>
      </c>
      <c r="F26" s="66"/>
    </row>
    <row r="27" spans="1:6">
      <c r="A27" s="63">
        <f t="shared" ca="1" si="1"/>
        <v>42576</v>
      </c>
      <c r="B27" s="69"/>
      <c r="C27" s="58">
        <f ca="1">IFERROR(VLOOKUP($B27,PARAM!$A$11:$G$65,CHOOSE(WEEKDAY($A27,2),2,2,4,2,2,6,6),FALSE),0)</f>
        <v>0</v>
      </c>
      <c r="D27" s="58">
        <f ca="1">IFERROR(VLOOKUP($B27,PARAM!$A$11:$G$65,CHOOSE(WEEKDAY($A27,2),3,3,5,3,3,7,7),FALSE),0)</f>
        <v>0</v>
      </c>
      <c r="E27" s="59">
        <f t="shared" ca="1" si="2"/>
        <v>0</v>
      </c>
      <c r="F27" s="66"/>
    </row>
    <row r="28" spans="1:6">
      <c r="A28" s="63">
        <f t="shared" ca="1" si="1"/>
        <v>42577</v>
      </c>
      <c r="B28" s="69" t="s">
        <v>5</v>
      </c>
      <c r="C28" s="58">
        <f ca="1">IFERROR(VLOOKUP($B28,PARAM!$A$11:$G$65,CHOOSE(WEEKDAY($A28,2),2,2,4,2,2,6,6),FALSE),0)</f>
        <v>0</v>
      </c>
      <c r="D28" s="58">
        <f ca="1">IFERROR(VLOOKUP($B28,PARAM!$A$11:$G$65,CHOOSE(WEEKDAY($A28,2),3,3,5,3,3,7,7),FALSE),0)</f>
        <v>0</v>
      </c>
      <c r="E28" s="59">
        <f t="shared" ca="1" si="2"/>
        <v>0</v>
      </c>
      <c r="F28" s="66"/>
    </row>
    <row r="29" spans="1:6">
      <c r="A29" s="63">
        <f t="shared" ca="1" si="1"/>
        <v>42578</v>
      </c>
      <c r="B29" s="69"/>
      <c r="C29" s="58">
        <f ca="1">IFERROR(VLOOKUP($B29,PARAM!$A$11:$G$65,CHOOSE(WEEKDAY($A29,2),2,2,4,2,2,6,6),FALSE),0)</f>
        <v>0</v>
      </c>
      <c r="D29" s="58">
        <f ca="1">IFERROR(VLOOKUP($B29,PARAM!$A$11:$G$65,CHOOSE(WEEKDAY($A29,2),3,3,5,3,3,7,7),FALSE),0)</f>
        <v>0</v>
      </c>
      <c r="E29" s="59">
        <f t="shared" ca="1" si="2"/>
        <v>0</v>
      </c>
      <c r="F29" s="66"/>
    </row>
    <row r="30" spans="1:6">
      <c r="A30" s="63">
        <f t="shared" ca="1" si="1"/>
        <v>42579</v>
      </c>
      <c r="B30" s="69"/>
      <c r="C30" s="58">
        <f ca="1">IFERROR(VLOOKUP($B30,PARAM!$A$11:$G$65,CHOOSE(WEEKDAY($A30,2),2,2,4,2,2,6,6),FALSE),0)</f>
        <v>0</v>
      </c>
      <c r="D30" s="58">
        <f ca="1">IFERROR(VLOOKUP($B30,PARAM!$A$11:$G$65,CHOOSE(WEEKDAY($A30,2),3,3,5,3,3,7,7),FALSE),0)</f>
        <v>0</v>
      </c>
      <c r="E30" s="59">
        <f t="shared" ca="1" si="2"/>
        <v>0</v>
      </c>
      <c r="F30" s="66"/>
    </row>
    <row r="31" spans="1:6">
      <c r="A31" s="63">
        <f t="shared" ca="1" si="1"/>
        <v>42580</v>
      </c>
      <c r="B31" s="69" t="s">
        <v>6</v>
      </c>
      <c r="C31" s="58">
        <f ca="1">IFERROR(VLOOKUP($B31,PARAM!$A$11:$G$65,CHOOSE(WEEKDAY($A31,2),2,2,4,2,2,6,6),FALSE),0)</f>
        <v>0</v>
      </c>
      <c r="D31" s="58">
        <f ca="1">IFERROR(VLOOKUP($B31,PARAM!$A$11:$G$65,CHOOSE(WEEKDAY($A31,2),3,3,5,3,3,7,7),FALSE),0)</f>
        <v>0</v>
      </c>
      <c r="E31" s="59">
        <f t="shared" ca="1" si="2"/>
        <v>0</v>
      </c>
      <c r="F31" s="66"/>
    </row>
    <row r="32" spans="1:6">
      <c r="A32" s="63">
        <f t="shared" ca="1" si="1"/>
        <v>42581</v>
      </c>
      <c r="B32" s="69">
        <v>2664</v>
      </c>
      <c r="C32" s="58">
        <f ca="1">IFERROR(VLOOKUP($B32,PARAM!$A$11:$G$65,CHOOSE(WEEKDAY($A32,2),2,2,4,2,2,6,6),FALSE),0)</f>
        <v>0.56458333333333333</v>
      </c>
      <c r="D32" s="58">
        <f ca="1">IFERROR(VLOOKUP($B32,PARAM!$A$11:$G$65,CHOOSE(WEEKDAY($A32,2),3,3,5,3,3,7,7),FALSE),0)</f>
        <v>0.95000000000000007</v>
      </c>
      <c r="E32" s="59">
        <f t="shared" ca="1" si="2"/>
        <v>0.38541666666666674</v>
      </c>
      <c r="F32" s="66" t="s">
        <v>21</v>
      </c>
    </row>
    <row r="33" spans="1:8" ht="15.75" thickBot="1">
      <c r="A33" s="64">
        <f t="shared" ca="1" si="1"/>
        <v>42582</v>
      </c>
      <c r="B33" s="70">
        <v>2667</v>
      </c>
      <c r="C33" s="43">
        <f ca="1">IFERROR(VLOOKUP($B33,PARAM!$A$11:$G$65,CHOOSE(WEEKDAY($A33,2),2,2,4,2,2,6,6),FALSE),0)</f>
        <v>0.56180555555555556</v>
      </c>
      <c r="D33" s="43">
        <f ca="1">IFERROR(VLOOKUP($B33,PARAM!$A$11:$G$65,CHOOSE(WEEKDAY($A33,2),3,3,5,3,3,7,7),FALSE),0)</f>
        <v>0.94930555555555562</v>
      </c>
      <c r="E33" s="52">
        <f t="shared" ca="1" si="2"/>
        <v>0.38750000000000007</v>
      </c>
      <c r="F33" s="67" t="s">
        <v>22</v>
      </c>
    </row>
    <row r="34" spans="1:8" s="2" customFormat="1" ht="15.75" thickBot="1">
      <c r="A34" s="46" t="s">
        <v>1</v>
      </c>
      <c r="B34" s="47"/>
      <c r="C34" s="48"/>
      <c r="D34" s="48"/>
      <c r="E34" s="50">
        <f ca="1">SUM(E3:E33)</f>
        <v>4.0090277777777779</v>
      </c>
      <c r="F34" s="49"/>
      <c r="G34" s="19"/>
      <c r="H34" s="19"/>
    </row>
    <row r="1048576" spans="5:5">
      <c r="E1048576" s="1">
        <f ca="1">SUM(E34)</f>
        <v>4.0090277777777779</v>
      </c>
    </row>
  </sheetData>
  <sheetProtection sheet="1" objects="1" scenarios="1"/>
  <mergeCells count="1">
    <mergeCell ref="A1:B1"/>
  </mergeCells>
  <conditionalFormatting sqref="A33:F33">
    <cfRule type="expression" dxfId="6" priority="2">
      <formula>IF(RIGHT(CELL("nomfichier",C1),2)&lt;"08",MOD(RIGHT(CELL("nomfichier",C1),2),2)=0,MOD(RIGHT(CELL("nomfichier",C1),2),2)&lt;&gt;0)</formula>
    </cfRule>
  </conditionalFormatting>
  <dataValidations count="1">
    <dataValidation type="list" allowBlank="1" showErrorMessage="1" sqref="B3:B33">
      <formula1>Services</formula1>
    </dataValidation>
  </dataValidations>
  <printOptions horizontalCentered="1" verticalCentered="1"/>
  <pageMargins left="0.51181102362204722" right="0.51181102362204722" top="0.55118110236220474" bottom="0.74803149606299213" header="0.31496062992125984" footer="0.31496062992125984"/>
  <pageSetup paperSize="9" orientation="landscape" r:id="rId1"/>
  <headerFooter>
    <oddFooter>&amp;LEdité le &amp;D à &amp;T&amp;RClasseur : &amp;F</oddFooter>
  </headerFooter>
</worksheet>
</file>

<file path=xl/worksheets/sheet9.xml><?xml version="1.0" encoding="utf-8"?>
<worksheet xmlns="http://schemas.openxmlformats.org/spreadsheetml/2006/main" xmlns:r="http://schemas.openxmlformats.org/officeDocument/2006/relationships">
  <sheetPr>
    <tabColor rgb="FF92D050"/>
  </sheetPr>
  <dimension ref="A1:H1048576"/>
  <sheetViews>
    <sheetView workbookViewId="0">
      <selection activeCell="B3" sqref="B3:B33"/>
    </sheetView>
  </sheetViews>
  <sheetFormatPr baseColWidth="10" defaultRowHeight="15"/>
  <cols>
    <col min="1" max="1" width="27.7109375" style="3" customWidth="1"/>
    <col min="2" max="2" width="11.42578125" style="4"/>
    <col min="3" max="4" width="15.7109375" style="33" customWidth="1"/>
    <col min="5" max="5" width="15.7109375" style="1" customWidth="1"/>
    <col min="6" max="6" width="15.7109375" customWidth="1"/>
    <col min="7" max="8" width="11.42578125" style="19"/>
  </cols>
  <sheetData>
    <row r="1" spans="1:8" ht="15.75" thickBot="1">
      <c r="A1" s="92" t="s">
        <v>37</v>
      </c>
      <c r="B1" s="93"/>
      <c r="C1" s="54">
        <f ca="1">DATE(PARAM!$B$3,RIGHT(CELL("nomfichier",C1),2),1)</f>
        <v>42583</v>
      </c>
    </row>
    <row r="2" spans="1:8" s="34" customFormat="1" ht="15.75" thickBot="1">
      <c r="A2" s="35" t="s">
        <v>0</v>
      </c>
      <c r="B2" s="38" t="s">
        <v>11</v>
      </c>
      <c r="C2" s="39" t="s">
        <v>31</v>
      </c>
      <c r="D2" s="39" t="s">
        <v>30</v>
      </c>
      <c r="E2" s="40" t="s">
        <v>32</v>
      </c>
      <c r="F2" s="41" t="s">
        <v>33</v>
      </c>
      <c r="G2" s="20"/>
      <c r="H2" s="20"/>
    </row>
    <row r="3" spans="1:8">
      <c r="A3" s="62">
        <f ca="1">DATE(PARAM!$B$3,RIGHT(CELL("nomfichier",C1),2),1)</f>
        <v>42583</v>
      </c>
      <c r="B3" s="68"/>
      <c r="C3" s="55">
        <f ca="1">IFERROR(VLOOKUP($B3,PARAM!$A$11:$G$65,CHOOSE(WEEKDAY($A3,2),2,2,4,2,2,6,6),FALSE),0)</f>
        <v>0</v>
      </c>
      <c r="D3" s="55">
        <f ca="1">IFERROR(VLOOKUP($B3,PARAM!$A$11:$G$65,CHOOSE(WEEKDAY($A3,2),3,3,5,3,3,7,7),FALSE),0)</f>
        <v>0</v>
      </c>
      <c r="E3" s="56">
        <f t="shared" ref="E3:E9" ca="1" si="0">SUM(D3-C3)</f>
        <v>0</v>
      </c>
      <c r="F3" s="65"/>
    </row>
    <row r="4" spans="1:8">
      <c r="A4" s="63">
        <f ca="1">A3+1</f>
        <v>42584</v>
      </c>
      <c r="B4" s="69"/>
      <c r="C4" s="58">
        <f ca="1">IFERROR(VLOOKUP($B4,PARAM!$A$11:$G$65,CHOOSE(WEEKDAY($A4,2),2,2,4,2,2,6,6),FALSE),0)</f>
        <v>0</v>
      </c>
      <c r="D4" s="58">
        <f ca="1">IFERROR(VLOOKUP($B4,PARAM!$A$11:$G$65,CHOOSE(WEEKDAY($A4,2),3,3,5,3,3,7,7),FALSE),0)</f>
        <v>0</v>
      </c>
      <c r="E4" s="59">
        <f t="shared" ca="1" si="0"/>
        <v>0</v>
      </c>
      <c r="F4" s="66"/>
    </row>
    <row r="5" spans="1:8">
      <c r="A5" s="63">
        <f t="shared" ref="A5:A33" ca="1" si="1">A4+1</f>
        <v>42585</v>
      </c>
      <c r="B5" s="69"/>
      <c r="C5" s="58">
        <f ca="1">IFERROR(VLOOKUP($B5,PARAM!$A$11:$G$65,CHOOSE(WEEKDAY($A5,2),2,2,4,2,2,6,6),FALSE),0)</f>
        <v>0</v>
      </c>
      <c r="D5" s="58">
        <f ca="1">IFERROR(VLOOKUP($B5,PARAM!$A$11:$G$65,CHOOSE(WEEKDAY($A5,2),3,3,5,3,3,7,7),FALSE),0)</f>
        <v>0</v>
      </c>
      <c r="E5" s="59">
        <f t="shared" ca="1" si="0"/>
        <v>0</v>
      </c>
      <c r="F5" s="66"/>
    </row>
    <row r="6" spans="1:8">
      <c r="A6" s="63">
        <f t="shared" ca="1" si="1"/>
        <v>42586</v>
      </c>
      <c r="B6" s="69"/>
      <c r="C6" s="58">
        <f ca="1">IFERROR(VLOOKUP($B6,PARAM!$A$11:$G$65,CHOOSE(WEEKDAY($A6,2),2,2,4,2,2,6,6),FALSE),0)</f>
        <v>0</v>
      </c>
      <c r="D6" s="58">
        <f ca="1">IFERROR(VLOOKUP($B6,PARAM!$A$11:$G$65,CHOOSE(WEEKDAY($A6,2),3,3,5,3,3,7,7),FALSE),0)</f>
        <v>0</v>
      </c>
      <c r="E6" s="59">
        <f t="shared" ca="1" si="0"/>
        <v>0</v>
      </c>
      <c r="F6" s="66"/>
    </row>
    <row r="7" spans="1:8">
      <c r="A7" s="63">
        <f t="shared" ca="1" si="1"/>
        <v>42587</v>
      </c>
      <c r="B7" s="69"/>
      <c r="C7" s="58">
        <f ca="1">IFERROR(VLOOKUP($B7,PARAM!$A$11:$G$65,CHOOSE(WEEKDAY($A7,2),2,2,4,2,2,6,6),FALSE),0)</f>
        <v>0</v>
      </c>
      <c r="D7" s="58">
        <f ca="1">IFERROR(VLOOKUP($B7,PARAM!$A$11:$G$65,CHOOSE(WEEKDAY($A7,2),3,3,5,3,3,7,7),FALSE),0)</f>
        <v>0</v>
      </c>
      <c r="E7" s="59">
        <f t="shared" ca="1" si="0"/>
        <v>0</v>
      </c>
      <c r="F7" s="66"/>
    </row>
    <row r="8" spans="1:8">
      <c r="A8" s="63">
        <f t="shared" ca="1" si="1"/>
        <v>42588</v>
      </c>
      <c r="B8" s="69"/>
      <c r="C8" s="58">
        <f ca="1">IFERROR(VLOOKUP($B8,PARAM!$A$11:$G$65,CHOOSE(WEEKDAY($A8,2),2,2,4,2,2,6,6),FALSE),0)</f>
        <v>0</v>
      </c>
      <c r="D8" s="58">
        <f ca="1">IFERROR(VLOOKUP($B8,PARAM!$A$11:$G$65,CHOOSE(WEEKDAY($A8,2),3,3,5,3,3,7,7),FALSE),0)</f>
        <v>0</v>
      </c>
      <c r="E8" s="59">
        <f t="shared" ca="1" si="0"/>
        <v>0</v>
      </c>
      <c r="F8" s="66"/>
    </row>
    <row r="9" spans="1:8">
      <c r="A9" s="63">
        <f t="shared" ca="1" si="1"/>
        <v>42589</v>
      </c>
      <c r="B9" s="69"/>
      <c r="C9" s="58">
        <f ca="1">IFERROR(VLOOKUP($B9,PARAM!$A$11:$G$65,CHOOSE(WEEKDAY($A9,2),2,2,4,2,2,6,6),FALSE),0)</f>
        <v>0</v>
      </c>
      <c r="D9" s="58">
        <f ca="1">IFERROR(VLOOKUP($B9,PARAM!$A$11:$G$65,CHOOSE(WEEKDAY($A9,2),3,3,5,3,3,7,7),FALSE),0)</f>
        <v>0</v>
      </c>
      <c r="E9" s="59">
        <f t="shared" ca="1" si="0"/>
        <v>0</v>
      </c>
      <c r="F9" s="66"/>
    </row>
    <row r="10" spans="1:8">
      <c r="A10" s="63">
        <f t="shared" ca="1" si="1"/>
        <v>42590</v>
      </c>
      <c r="B10" s="69"/>
      <c r="C10" s="58">
        <f ca="1">IFERROR(VLOOKUP($B10,PARAM!$A$11:$G$65,CHOOSE(WEEKDAY($A10,2),2,2,4,2,2,6,6),FALSE),0)</f>
        <v>0</v>
      </c>
      <c r="D10" s="58">
        <f ca="1">IFERROR(VLOOKUP($B10,PARAM!$A$11:$G$65,CHOOSE(WEEKDAY($A10,2),3,3,5,3,3,7,7),FALSE),0)</f>
        <v>0</v>
      </c>
      <c r="E10" s="59">
        <f ca="1">SUM(D10-C10)</f>
        <v>0</v>
      </c>
      <c r="F10" s="66"/>
    </row>
    <row r="11" spans="1:8">
      <c r="A11" s="63">
        <f t="shared" ca="1" si="1"/>
        <v>42591</v>
      </c>
      <c r="B11" s="69"/>
      <c r="C11" s="58">
        <f ca="1">IFERROR(VLOOKUP($B11,PARAM!$A$11:$G$65,CHOOSE(WEEKDAY($A11,2),2,2,4,2,2,6,6),FALSE),0)</f>
        <v>0</v>
      </c>
      <c r="D11" s="58">
        <f ca="1">IFERROR(VLOOKUP($B11,PARAM!$A$11:$G$65,CHOOSE(WEEKDAY($A11,2),3,3,5,3,3,7,7),FALSE),0)</f>
        <v>0</v>
      </c>
      <c r="E11" s="59">
        <f t="shared" ref="E11:E33" ca="1" si="2">SUM(D11-C11)</f>
        <v>0</v>
      </c>
      <c r="F11" s="66"/>
    </row>
    <row r="12" spans="1:8">
      <c r="A12" s="63">
        <f t="shared" ca="1" si="1"/>
        <v>42592</v>
      </c>
      <c r="B12" s="69"/>
      <c r="C12" s="58">
        <f ca="1">IFERROR(VLOOKUP($B12,PARAM!$A$11:$G$65,CHOOSE(WEEKDAY($A12,2),2,2,4,2,2,6,6),FALSE),0)</f>
        <v>0</v>
      </c>
      <c r="D12" s="58">
        <f ca="1">IFERROR(VLOOKUP($B12,PARAM!$A$11:$G$65,CHOOSE(WEEKDAY($A12,2),3,3,5,3,3,7,7),FALSE),0)</f>
        <v>0</v>
      </c>
      <c r="E12" s="59">
        <f t="shared" ca="1" si="2"/>
        <v>0</v>
      </c>
      <c r="F12" s="66"/>
    </row>
    <row r="13" spans="1:8">
      <c r="A13" s="63">
        <f t="shared" ca="1" si="1"/>
        <v>42593</v>
      </c>
      <c r="B13" s="69"/>
      <c r="C13" s="58">
        <f ca="1">IFERROR(VLOOKUP($B13,PARAM!$A$11:$G$65,CHOOSE(WEEKDAY($A13,2),2,2,4,2,2,6,6),FALSE),0)</f>
        <v>0</v>
      </c>
      <c r="D13" s="58">
        <f ca="1">IFERROR(VLOOKUP($B13,PARAM!$A$11:$G$65,CHOOSE(WEEKDAY($A13,2),3,3,5,3,3,7,7),FALSE),0)</f>
        <v>0</v>
      </c>
      <c r="E13" s="59">
        <f t="shared" ca="1" si="2"/>
        <v>0</v>
      </c>
      <c r="F13" s="66"/>
    </row>
    <row r="14" spans="1:8">
      <c r="A14" s="63">
        <f t="shared" ca="1" si="1"/>
        <v>42594</v>
      </c>
      <c r="B14" s="69"/>
      <c r="C14" s="58">
        <f ca="1">IFERROR(VLOOKUP($B14,PARAM!$A$11:$G$65,CHOOSE(WEEKDAY($A14,2),2,2,4,2,2,6,6),FALSE),0)</f>
        <v>0</v>
      </c>
      <c r="D14" s="58">
        <f ca="1">IFERROR(VLOOKUP($B14,PARAM!$A$11:$G$65,CHOOSE(WEEKDAY($A14,2),3,3,5,3,3,7,7),FALSE),0)</f>
        <v>0</v>
      </c>
      <c r="E14" s="59">
        <f t="shared" ca="1" si="2"/>
        <v>0</v>
      </c>
      <c r="F14" s="66"/>
    </row>
    <row r="15" spans="1:8">
      <c r="A15" s="63">
        <f t="shared" ca="1" si="1"/>
        <v>42595</v>
      </c>
      <c r="B15" s="69"/>
      <c r="C15" s="58">
        <f ca="1">IFERROR(VLOOKUP($B15,PARAM!$A$11:$G$65,CHOOSE(WEEKDAY($A15,2),2,2,4,2,2,6,6),FALSE),0)</f>
        <v>0</v>
      </c>
      <c r="D15" s="58">
        <f ca="1">IFERROR(VLOOKUP($B15,PARAM!$A$11:$G$65,CHOOSE(WEEKDAY($A15,2),3,3,5,3,3,7,7),FALSE),0)</f>
        <v>0</v>
      </c>
      <c r="E15" s="59">
        <f t="shared" ca="1" si="2"/>
        <v>0</v>
      </c>
      <c r="F15" s="66"/>
    </row>
    <row r="16" spans="1:8">
      <c r="A16" s="63">
        <f t="shared" ca="1" si="1"/>
        <v>42596</v>
      </c>
      <c r="B16" s="69"/>
      <c r="C16" s="58">
        <f ca="1">IFERROR(VLOOKUP($B16,PARAM!$A$11:$G$65,CHOOSE(WEEKDAY($A16,2),2,2,4,2,2,6,6),FALSE),0)</f>
        <v>0</v>
      </c>
      <c r="D16" s="58">
        <f ca="1">IFERROR(VLOOKUP($B16,PARAM!$A$11:$G$65,CHOOSE(WEEKDAY($A16,2),3,3,5,3,3,7,7),FALSE),0)</f>
        <v>0</v>
      </c>
      <c r="E16" s="59">
        <f t="shared" ca="1" si="2"/>
        <v>0</v>
      </c>
      <c r="F16" s="66"/>
    </row>
    <row r="17" spans="1:6">
      <c r="A17" s="63">
        <f t="shared" ca="1" si="1"/>
        <v>42597</v>
      </c>
      <c r="B17" s="69"/>
      <c r="C17" s="58">
        <f ca="1">IFERROR(VLOOKUP($B17,PARAM!$A$11:$G$65,CHOOSE(WEEKDAY($A17,2),2,2,4,2,2,6,6),FALSE),0)</f>
        <v>0</v>
      </c>
      <c r="D17" s="58">
        <f ca="1">IFERROR(VLOOKUP($B17,PARAM!$A$11:$G$65,CHOOSE(WEEKDAY($A17,2),3,3,5,3,3,7,7),FALSE),0)</f>
        <v>0</v>
      </c>
      <c r="E17" s="59">
        <f t="shared" ca="1" si="2"/>
        <v>0</v>
      </c>
      <c r="F17" s="66"/>
    </row>
    <row r="18" spans="1:6">
      <c r="A18" s="63">
        <f t="shared" ca="1" si="1"/>
        <v>42598</v>
      </c>
      <c r="B18" s="69"/>
      <c r="C18" s="58">
        <f ca="1">IFERROR(VLOOKUP($B18,PARAM!$A$11:$G$65,CHOOSE(WEEKDAY($A18,2),2,2,4,2,2,6,6),FALSE),0)</f>
        <v>0</v>
      </c>
      <c r="D18" s="58">
        <f ca="1">IFERROR(VLOOKUP($B18,PARAM!$A$11:$G$65,CHOOSE(WEEKDAY($A18,2),3,3,5,3,3,7,7),FALSE),0)</f>
        <v>0</v>
      </c>
      <c r="E18" s="59">
        <f t="shared" ca="1" si="2"/>
        <v>0</v>
      </c>
      <c r="F18" s="66"/>
    </row>
    <row r="19" spans="1:6">
      <c r="A19" s="63">
        <f t="shared" ca="1" si="1"/>
        <v>42599</v>
      </c>
      <c r="B19" s="69"/>
      <c r="C19" s="58">
        <f ca="1">IFERROR(VLOOKUP($B19,PARAM!$A$11:$G$65,CHOOSE(WEEKDAY($A19,2),2,2,4,2,2,6,6),FALSE),0)</f>
        <v>0</v>
      </c>
      <c r="D19" s="58">
        <f ca="1">IFERROR(VLOOKUP($B19,PARAM!$A$11:$G$65,CHOOSE(WEEKDAY($A19,2),3,3,5,3,3,7,7),FALSE),0)</f>
        <v>0</v>
      </c>
      <c r="E19" s="59">
        <f t="shared" ca="1" si="2"/>
        <v>0</v>
      </c>
      <c r="F19" s="66"/>
    </row>
    <row r="20" spans="1:6">
      <c r="A20" s="63">
        <f t="shared" ca="1" si="1"/>
        <v>42600</v>
      </c>
      <c r="B20" s="69"/>
      <c r="C20" s="58">
        <f ca="1">IFERROR(VLOOKUP($B20,PARAM!$A$11:$G$65,CHOOSE(WEEKDAY($A20,2),2,2,4,2,2,6,6),FALSE),0)</f>
        <v>0</v>
      </c>
      <c r="D20" s="58">
        <f ca="1">IFERROR(VLOOKUP($B20,PARAM!$A$11:$G$65,CHOOSE(WEEKDAY($A20,2),3,3,5,3,3,7,7),FALSE),0)</f>
        <v>0</v>
      </c>
      <c r="E20" s="59">
        <f t="shared" ca="1" si="2"/>
        <v>0</v>
      </c>
      <c r="F20" s="66"/>
    </row>
    <row r="21" spans="1:6">
      <c r="A21" s="63">
        <f t="shared" ca="1" si="1"/>
        <v>42601</v>
      </c>
      <c r="B21" s="69"/>
      <c r="C21" s="58">
        <f ca="1">IFERROR(VLOOKUP($B21,PARAM!$A$11:$G$65,CHOOSE(WEEKDAY($A21,2),2,2,4,2,2,6,6),FALSE),0)</f>
        <v>0</v>
      </c>
      <c r="D21" s="58">
        <f ca="1">IFERROR(VLOOKUP($B21,PARAM!$A$11:$G$65,CHOOSE(WEEKDAY($A21,2),3,3,5,3,3,7,7),FALSE),0)</f>
        <v>0</v>
      </c>
      <c r="E21" s="59">
        <f t="shared" ca="1" si="2"/>
        <v>0</v>
      </c>
      <c r="F21" s="66"/>
    </row>
    <row r="22" spans="1:6">
      <c r="A22" s="63">
        <f t="shared" ca="1" si="1"/>
        <v>42602</v>
      </c>
      <c r="B22" s="69"/>
      <c r="C22" s="58">
        <f ca="1">IFERROR(VLOOKUP($B22,PARAM!$A$11:$G$65,CHOOSE(WEEKDAY($A22,2),2,2,4,2,2,6,6),FALSE),0)</f>
        <v>0</v>
      </c>
      <c r="D22" s="58">
        <f ca="1">IFERROR(VLOOKUP($B22,PARAM!$A$11:$G$65,CHOOSE(WEEKDAY($A22,2),3,3,5,3,3,7,7),FALSE),0)</f>
        <v>0</v>
      </c>
      <c r="E22" s="59">
        <f t="shared" ca="1" si="2"/>
        <v>0</v>
      </c>
      <c r="F22" s="66"/>
    </row>
    <row r="23" spans="1:6">
      <c r="A23" s="63">
        <f t="shared" ca="1" si="1"/>
        <v>42603</v>
      </c>
      <c r="B23" s="69"/>
      <c r="C23" s="58">
        <f ca="1">IFERROR(VLOOKUP($B23,PARAM!$A$11:$G$65,CHOOSE(WEEKDAY($A23,2),2,2,4,2,2,6,6),FALSE),0)</f>
        <v>0</v>
      </c>
      <c r="D23" s="58">
        <f ca="1">IFERROR(VLOOKUP($B23,PARAM!$A$11:$G$65,CHOOSE(WEEKDAY($A23,2),3,3,5,3,3,7,7),FALSE),0)</f>
        <v>0</v>
      </c>
      <c r="E23" s="59">
        <f t="shared" ca="1" si="2"/>
        <v>0</v>
      </c>
      <c r="F23" s="66"/>
    </row>
    <row r="24" spans="1:6">
      <c r="A24" s="63">
        <f t="shared" ca="1" si="1"/>
        <v>42604</v>
      </c>
      <c r="B24" s="69"/>
      <c r="C24" s="58">
        <f ca="1">IFERROR(VLOOKUP($B24,PARAM!$A$11:$G$65,CHOOSE(WEEKDAY($A24,2),2,2,4,2,2,6,6),FALSE),0)</f>
        <v>0</v>
      </c>
      <c r="D24" s="58">
        <f ca="1">IFERROR(VLOOKUP($B24,PARAM!$A$11:$G$65,CHOOSE(WEEKDAY($A24,2),3,3,5,3,3,7,7),FALSE),0)</f>
        <v>0</v>
      </c>
      <c r="E24" s="59">
        <f t="shared" ca="1" si="2"/>
        <v>0</v>
      </c>
      <c r="F24" s="66"/>
    </row>
    <row r="25" spans="1:6">
      <c r="A25" s="63">
        <f t="shared" ca="1" si="1"/>
        <v>42605</v>
      </c>
      <c r="B25" s="69"/>
      <c r="C25" s="58">
        <f ca="1">IFERROR(VLOOKUP($B25,PARAM!$A$11:$G$65,CHOOSE(WEEKDAY($A25,2),2,2,4,2,2,6,6),FALSE),0)</f>
        <v>0</v>
      </c>
      <c r="D25" s="58">
        <f ca="1">IFERROR(VLOOKUP($B25,PARAM!$A$11:$G$65,CHOOSE(WEEKDAY($A25,2),3,3,5,3,3,7,7),FALSE),0)</f>
        <v>0</v>
      </c>
      <c r="E25" s="59">
        <f t="shared" ca="1" si="2"/>
        <v>0</v>
      </c>
      <c r="F25" s="66"/>
    </row>
    <row r="26" spans="1:6">
      <c r="A26" s="63">
        <f t="shared" ca="1" si="1"/>
        <v>42606</v>
      </c>
      <c r="B26" s="69"/>
      <c r="C26" s="58">
        <f ca="1">IFERROR(VLOOKUP($B26,PARAM!$A$11:$G$65,CHOOSE(WEEKDAY($A26,2),2,2,4,2,2,6,6),FALSE),0)</f>
        <v>0</v>
      </c>
      <c r="D26" s="58">
        <f ca="1">IFERROR(VLOOKUP($B26,PARAM!$A$11:$G$65,CHOOSE(WEEKDAY($A26,2),3,3,5,3,3,7,7),FALSE),0)</f>
        <v>0</v>
      </c>
      <c r="E26" s="59">
        <f t="shared" ca="1" si="2"/>
        <v>0</v>
      </c>
      <c r="F26" s="66"/>
    </row>
    <row r="27" spans="1:6">
      <c r="A27" s="63">
        <f t="shared" ca="1" si="1"/>
        <v>42607</v>
      </c>
      <c r="B27" s="69"/>
      <c r="C27" s="58">
        <f ca="1">IFERROR(VLOOKUP($B27,PARAM!$A$11:$G$65,CHOOSE(WEEKDAY($A27,2),2,2,4,2,2,6,6),FALSE),0)</f>
        <v>0</v>
      </c>
      <c r="D27" s="58">
        <f ca="1">IFERROR(VLOOKUP($B27,PARAM!$A$11:$G$65,CHOOSE(WEEKDAY($A27,2),3,3,5,3,3,7,7),FALSE),0)</f>
        <v>0</v>
      </c>
      <c r="E27" s="59">
        <f t="shared" ca="1" si="2"/>
        <v>0</v>
      </c>
      <c r="F27" s="66"/>
    </row>
    <row r="28" spans="1:6">
      <c r="A28" s="63">
        <f t="shared" ca="1" si="1"/>
        <v>42608</v>
      </c>
      <c r="B28" s="69"/>
      <c r="C28" s="58">
        <f ca="1">IFERROR(VLOOKUP($B28,PARAM!$A$11:$G$65,CHOOSE(WEEKDAY($A28,2),2,2,4,2,2,6,6),FALSE),0)</f>
        <v>0</v>
      </c>
      <c r="D28" s="58">
        <f ca="1">IFERROR(VLOOKUP($B28,PARAM!$A$11:$G$65,CHOOSE(WEEKDAY($A28,2),3,3,5,3,3,7,7),FALSE),0)</f>
        <v>0</v>
      </c>
      <c r="E28" s="59">
        <f t="shared" ca="1" si="2"/>
        <v>0</v>
      </c>
      <c r="F28" s="66"/>
    </row>
    <row r="29" spans="1:6">
      <c r="A29" s="63">
        <f t="shared" ca="1" si="1"/>
        <v>42609</v>
      </c>
      <c r="B29" s="69"/>
      <c r="C29" s="58">
        <f ca="1">IFERROR(VLOOKUP($B29,PARAM!$A$11:$G$65,CHOOSE(WEEKDAY($A29,2),2,2,4,2,2,6,6),FALSE),0)</f>
        <v>0</v>
      </c>
      <c r="D29" s="58">
        <f ca="1">IFERROR(VLOOKUP($B29,PARAM!$A$11:$G$65,CHOOSE(WEEKDAY($A29,2),3,3,5,3,3,7,7),FALSE),0)</f>
        <v>0</v>
      </c>
      <c r="E29" s="59">
        <f t="shared" ca="1" si="2"/>
        <v>0</v>
      </c>
      <c r="F29" s="66"/>
    </row>
    <row r="30" spans="1:6">
      <c r="A30" s="63">
        <f t="shared" ca="1" si="1"/>
        <v>42610</v>
      </c>
      <c r="B30" s="69"/>
      <c r="C30" s="58">
        <f ca="1">IFERROR(VLOOKUP($B30,PARAM!$A$11:$G$65,CHOOSE(WEEKDAY($A30,2),2,2,4,2,2,6,6),FALSE),0)</f>
        <v>0</v>
      </c>
      <c r="D30" s="58">
        <f ca="1">IFERROR(VLOOKUP($B30,PARAM!$A$11:$G$65,CHOOSE(WEEKDAY($A30,2),3,3,5,3,3,7,7),FALSE),0)</f>
        <v>0</v>
      </c>
      <c r="E30" s="59">
        <f t="shared" ca="1" si="2"/>
        <v>0</v>
      </c>
      <c r="F30" s="66"/>
    </row>
    <row r="31" spans="1:6">
      <c r="A31" s="63">
        <f t="shared" ca="1" si="1"/>
        <v>42611</v>
      </c>
      <c r="B31" s="69"/>
      <c r="C31" s="58">
        <f ca="1">IFERROR(VLOOKUP($B31,PARAM!$A$11:$G$65,CHOOSE(WEEKDAY($A31,2),2,2,4,2,2,6,6),FALSE),0)</f>
        <v>0</v>
      </c>
      <c r="D31" s="58">
        <f ca="1">IFERROR(VLOOKUP($B31,PARAM!$A$11:$G$65,CHOOSE(WEEKDAY($A31,2),3,3,5,3,3,7,7),FALSE),0)</f>
        <v>0</v>
      </c>
      <c r="E31" s="59">
        <f t="shared" ca="1" si="2"/>
        <v>0</v>
      </c>
      <c r="F31" s="66"/>
    </row>
    <row r="32" spans="1:6">
      <c r="A32" s="63">
        <f t="shared" ca="1" si="1"/>
        <v>42612</v>
      </c>
      <c r="B32" s="69"/>
      <c r="C32" s="58">
        <f ca="1">IFERROR(VLOOKUP($B32,PARAM!$A$11:$G$65,CHOOSE(WEEKDAY($A32,2),2,2,4,2,2,6,6),FALSE),0)</f>
        <v>0</v>
      </c>
      <c r="D32" s="58">
        <f ca="1">IFERROR(VLOOKUP($B32,PARAM!$A$11:$G$65,CHOOSE(WEEKDAY($A32,2),3,3,5,3,3,7,7),FALSE),0)</f>
        <v>0</v>
      </c>
      <c r="E32" s="59">
        <f t="shared" ca="1" si="2"/>
        <v>0</v>
      </c>
      <c r="F32" s="66"/>
    </row>
    <row r="33" spans="1:8" ht="15.75" thickBot="1">
      <c r="A33" s="64">
        <f t="shared" ca="1" si="1"/>
        <v>42613</v>
      </c>
      <c r="B33" s="70"/>
      <c r="C33" s="43">
        <f ca="1">IFERROR(VLOOKUP($B33,PARAM!$A$11:$G$65,CHOOSE(WEEKDAY($A33,2),2,2,4,2,2,6,6),FALSE),0)</f>
        <v>0</v>
      </c>
      <c r="D33" s="43">
        <f ca="1">IFERROR(VLOOKUP($B33,PARAM!$A$11:$G$65,CHOOSE(WEEKDAY($A33,2),3,3,5,3,3,7,7),FALSE),0)</f>
        <v>0</v>
      </c>
      <c r="E33" s="52">
        <f t="shared" ca="1" si="2"/>
        <v>0</v>
      </c>
      <c r="F33" s="67"/>
    </row>
    <row r="34" spans="1:8" s="2" customFormat="1" ht="15.75" thickBot="1">
      <c r="A34" s="46" t="s">
        <v>1</v>
      </c>
      <c r="B34" s="47"/>
      <c r="C34" s="48"/>
      <c r="D34" s="48"/>
      <c r="E34" s="50">
        <f ca="1">SUM(E3:E33)</f>
        <v>0</v>
      </c>
      <c r="F34" s="49"/>
      <c r="G34" s="19"/>
      <c r="H34" s="19"/>
    </row>
    <row r="1048576" spans="5:5">
      <c r="E1048576" s="1">
        <f ca="1">SUM(E34)</f>
        <v>0</v>
      </c>
    </row>
  </sheetData>
  <sheetProtection sheet="1" objects="1" scenarios="1"/>
  <mergeCells count="1">
    <mergeCell ref="A1:B1"/>
  </mergeCells>
  <conditionalFormatting sqref="A33:F33">
    <cfRule type="expression" dxfId="5" priority="2">
      <formula>IF(RIGHT(CELL("nomfichier",C1),2)&lt;"08",MOD(RIGHT(CELL("nomfichier",C1),2),2)=0,MOD(RIGHT(CELL("nomfichier",C1),2),2)&lt;&gt;0)</formula>
    </cfRule>
  </conditionalFormatting>
  <dataValidations count="1">
    <dataValidation type="list" allowBlank="1" showErrorMessage="1" sqref="B3:B33">
      <formula1>Services</formula1>
    </dataValidation>
  </dataValidations>
  <printOptions horizontalCentered="1" verticalCentered="1"/>
  <pageMargins left="0.51181102362204722" right="0.51181102362204722" top="0.55118110236220474" bottom="0.74803149606299213" header="0.31496062992125984" footer="0.31496062992125984"/>
  <pageSetup paperSize="9" orientation="landscape" r:id="rId1"/>
  <headerFooter>
    <oddFooter>&amp;LEdité le &amp;D à &amp;T&amp;RClasseur :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19</vt:i4>
      </vt:variant>
      <vt:variant>
        <vt:lpstr>Plages nommées</vt:lpstr>
      </vt:variant>
      <vt:variant>
        <vt:i4>1</vt:i4>
      </vt:variant>
    </vt:vector>
  </HeadingPairs>
  <TitlesOfParts>
    <vt:vector size="20" baseType="lpstr">
      <vt:lpstr>PARAM</vt:lpstr>
      <vt:lpstr>01</vt:lpstr>
      <vt:lpstr>02</vt:lpstr>
      <vt:lpstr>03</vt:lpstr>
      <vt:lpstr>04</vt:lpstr>
      <vt:lpstr>05</vt:lpstr>
      <vt:lpstr>06</vt:lpstr>
      <vt:lpstr>07</vt:lpstr>
      <vt:lpstr>08</vt:lpstr>
      <vt:lpstr>09</vt:lpstr>
      <vt:lpstr>10</vt:lpstr>
      <vt:lpstr>11</vt:lpstr>
      <vt:lpstr>12</vt:lpstr>
      <vt:lpstr>Mars 2016</vt:lpstr>
      <vt:lpstr>Avril 2016</vt:lpstr>
      <vt:lpstr>Mai 2016</vt:lpstr>
      <vt:lpstr>Juin 2016</vt:lpstr>
      <vt:lpstr>Juillet 2016</vt:lpstr>
      <vt:lpstr>MODE D'EMPLOI</vt:lpstr>
      <vt:lpstr>Services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ix</dc:creator>
  <cp:lastModifiedBy>CHRISTIAN</cp:lastModifiedBy>
  <cp:lastPrinted>2016-07-12T15:33:16Z</cp:lastPrinted>
  <dcterms:created xsi:type="dcterms:W3CDTF">2016-04-03T09:31:13Z</dcterms:created>
  <dcterms:modified xsi:type="dcterms:W3CDTF">2016-07-12T16:03:49Z</dcterms:modified>
</cp:coreProperties>
</file>