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 activeTab="1"/>
  </bookViews>
  <sheets>
    <sheet name="Feuil1" sheetId="1" r:id="rId1"/>
    <sheet name="Feuil2" sheetId="2" r:id="rId2"/>
  </sheets>
  <definedNames>
    <definedName name="CAPACITE">Feuil1!$C:$C</definedName>
    <definedName name="IMMATRICULATION">Feuil1!$A:$A</definedName>
    <definedName name="JOURS_RESTANT">Feuil1!#REF!</definedName>
    <definedName name="KM_A_LA_FIN">Feuil1!$E:$E</definedName>
    <definedName name="KM_DU_DEBUT">Feuil1!$D:$D</definedName>
    <definedName name="KM_PARCOURU">Feuil1!$H:$H</definedName>
    <definedName name="MARQUE">Feuil1!$B:$B</definedName>
    <definedName name="SATUT">Feuil1!#REF!</definedName>
    <definedName name="STATUT">Feuil1!$I:$I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2" l="1"/>
  <c r="E59" i="2"/>
  <c r="G59" i="2"/>
  <c r="F59" i="2"/>
  <c r="F3" i="2"/>
  <c r="G3" i="2"/>
  <c r="H3" i="2"/>
  <c r="F4" i="2"/>
  <c r="G4" i="2"/>
  <c r="H4" i="2" s="1"/>
  <c r="I4" i="2" s="1"/>
  <c r="F5" i="2"/>
  <c r="G5" i="2"/>
  <c r="H5" i="2" s="1"/>
  <c r="I5" i="2" s="1"/>
  <c r="F6" i="2"/>
  <c r="G6" i="2"/>
  <c r="H6" i="2"/>
  <c r="F7" i="2"/>
  <c r="G7" i="2"/>
  <c r="H7" i="2"/>
  <c r="F8" i="2"/>
  <c r="G8" i="2"/>
  <c r="H8" i="2"/>
  <c r="F9" i="2"/>
  <c r="G9" i="2"/>
  <c r="H9" i="2"/>
  <c r="F10" i="2"/>
  <c r="G10" i="2"/>
  <c r="H10" i="2"/>
  <c r="F11" i="2"/>
  <c r="G11" i="2"/>
  <c r="H11" i="2"/>
  <c r="F12" i="2"/>
  <c r="G12" i="2"/>
  <c r="H12" i="2"/>
  <c r="F13" i="2"/>
  <c r="G13" i="2"/>
  <c r="H13" i="2"/>
  <c r="F14" i="2"/>
  <c r="G14" i="2"/>
  <c r="H14" i="2"/>
  <c r="F15" i="2"/>
  <c r="G15" i="2"/>
  <c r="H15" i="2"/>
  <c r="F16" i="2"/>
  <c r="G16" i="2"/>
  <c r="H16" i="2"/>
  <c r="F17" i="2"/>
  <c r="G17" i="2"/>
  <c r="H17" i="2"/>
  <c r="F18" i="2"/>
  <c r="G18" i="2"/>
  <c r="H18" i="2"/>
  <c r="F19" i="2"/>
  <c r="G19" i="2"/>
  <c r="H19" i="2"/>
  <c r="F20" i="2"/>
  <c r="G20" i="2"/>
  <c r="H20" i="2"/>
  <c r="F21" i="2"/>
  <c r="G21" i="2"/>
  <c r="H21" i="2"/>
  <c r="F22" i="2"/>
  <c r="G22" i="2"/>
  <c r="H22" i="2"/>
  <c r="F23" i="2"/>
  <c r="G23" i="2"/>
  <c r="H23" i="2"/>
  <c r="F24" i="2"/>
  <c r="G24" i="2"/>
  <c r="H24" i="2"/>
  <c r="F25" i="2"/>
  <c r="G25" i="2"/>
  <c r="H25" i="2"/>
  <c r="F26" i="2"/>
  <c r="G26" i="2"/>
  <c r="H26" i="2"/>
  <c r="F27" i="2"/>
  <c r="G27" i="2"/>
  <c r="H27" i="2"/>
  <c r="F28" i="2"/>
  <c r="G28" i="2"/>
  <c r="H28" i="2"/>
  <c r="F29" i="2"/>
  <c r="G29" i="2"/>
  <c r="H29" i="2"/>
  <c r="F30" i="2"/>
  <c r="G30" i="2"/>
  <c r="H30" i="2"/>
  <c r="F31" i="2"/>
  <c r="G31" i="2"/>
  <c r="H31" i="2"/>
  <c r="F32" i="2"/>
  <c r="G32" i="2"/>
  <c r="H32" i="2"/>
  <c r="F33" i="2"/>
  <c r="G33" i="2"/>
  <c r="H33" i="2"/>
  <c r="F34" i="2"/>
  <c r="G34" i="2"/>
  <c r="H34" i="2"/>
  <c r="F35" i="2"/>
  <c r="G35" i="2"/>
  <c r="H35" i="2"/>
  <c r="F36" i="2"/>
  <c r="G36" i="2"/>
  <c r="H36" i="2"/>
  <c r="F37" i="2"/>
  <c r="G37" i="2"/>
  <c r="H37" i="2"/>
  <c r="F38" i="2"/>
  <c r="G38" i="2"/>
  <c r="H38" i="2"/>
  <c r="F39" i="2"/>
  <c r="G39" i="2"/>
  <c r="H39" i="2"/>
  <c r="F40" i="2"/>
  <c r="G40" i="2"/>
  <c r="H40" i="2"/>
  <c r="F41" i="2"/>
  <c r="G41" i="2"/>
  <c r="H41" i="2"/>
  <c r="F42" i="2"/>
  <c r="G42" i="2"/>
  <c r="H42" i="2"/>
  <c r="F43" i="2"/>
  <c r="G43" i="2"/>
  <c r="H43" i="2"/>
  <c r="F44" i="2"/>
  <c r="G44" i="2"/>
  <c r="H44" i="2"/>
  <c r="F45" i="2"/>
  <c r="G45" i="2"/>
  <c r="H45" i="2"/>
  <c r="F46" i="2"/>
  <c r="G46" i="2"/>
  <c r="H46" i="2"/>
  <c r="F47" i="2"/>
  <c r="G47" i="2"/>
  <c r="H47" i="2"/>
  <c r="F48" i="2"/>
  <c r="G48" i="2"/>
  <c r="H48" i="2"/>
  <c r="F49" i="2"/>
  <c r="G49" i="2"/>
  <c r="H49" i="2"/>
  <c r="F50" i="2"/>
  <c r="G50" i="2"/>
  <c r="H50" i="2"/>
  <c r="F51" i="2"/>
  <c r="G51" i="2"/>
  <c r="H51" i="2"/>
  <c r="F52" i="2"/>
  <c r="G52" i="2"/>
  <c r="H52" i="2"/>
  <c r="F53" i="2"/>
  <c r="G53" i="2"/>
  <c r="H53" i="2"/>
  <c r="F54" i="2"/>
  <c r="G54" i="2"/>
  <c r="H54" i="2"/>
  <c r="F55" i="2"/>
  <c r="G55" i="2"/>
  <c r="H55" i="2"/>
  <c r="F56" i="2"/>
  <c r="G56" i="2"/>
  <c r="H56" i="2"/>
  <c r="F57" i="2"/>
  <c r="G57" i="2"/>
  <c r="H57" i="2"/>
  <c r="F58" i="2"/>
  <c r="G58" i="2"/>
  <c r="H58" i="2"/>
  <c r="F2" i="2"/>
  <c r="G2" i="2"/>
  <c r="H2" i="2" s="1"/>
  <c r="I2" i="2" s="1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3" i="2"/>
  <c r="I6" i="2"/>
  <c r="I7" i="2"/>
  <c r="I8" i="2"/>
  <c r="I9" i="2"/>
  <c r="I10" i="2"/>
  <c r="I11" i="2"/>
  <c r="H2" i="1" l="1"/>
  <c r="H3" i="1" l="1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2" i="1"/>
  <c r="M3" i="1"/>
  <c r="E1048576" i="1" l="1"/>
</calcChain>
</file>

<file path=xl/sharedStrings.xml><?xml version="1.0" encoding="utf-8"?>
<sst xmlns="http://schemas.openxmlformats.org/spreadsheetml/2006/main" count="351" uniqueCount="116">
  <si>
    <t>N° VEHICULE</t>
  </si>
  <si>
    <t>MARQUE</t>
  </si>
  <si>
    <t>370GB TRACTEUR 7921FU01 CITERNE</t>
  </si>
  <si>
    <t>RENAULT MERCERON</t>
  </si>
  <si>
    <t>38 000 L</t>
  </si>
  <si>
    <t>9356EF01 TRACTEUR 7920FU01 CITERNE</t>
  </si>
  <si>
    <t>DAF 85 MERCERON</t>
  </si>
  <si>
    <t>36 000 L</t>
  </si>
  <si>
    <t>4106CY01 TRACTEUR 4340CY01 CITERNE</t>
  </si>
  <si>
    <t>DAF 95 FRUEHAUF</t>
  </si>
  <si>
    <t>33 000 L</t>
  </si>
  <si>
    <t>578EJ01 TRACTEUR 4197CR01 CITERNE</t>
  </si>
  <si>
    <t>DAF 95   DOLL</t>
  </si>
  <si>
    <t>33000 L</t>
  </si>
  <si>
    <t>8660CX01 TRACTEUR 6941EK01 CITERNE</t>
  </si>
  <si>
    <t>DAF 95 TRAILOR</t>
  </si>
  <si>
    <t>35 000 L</t>
  </si>
  <si>
    <t>8475EK01 TRACTEUR 2117CY01 CITERNE</t>
  </si>
  <si>
    <t>35 000L</t>
  </si>
  <si>
    <t>6099EK01 TRACTEUR 4345CY01 CITERNE</t>
  </si>
  <si>
    <t>30 000 L</t>
  </si>
  <si>
    <t>3699GU01 TRACTEUR 1702GV01 CITERNE</t>
  </si>
  <si>
    <t>VOLVO COMET</t>
  </si>
  <si>
    <t>45000 L</t>
  </si>
  <si>
    <t>3700GU01 TRACTEUR 1704GV01 CITERNE</t>
  </si>
  <si>
    <t>3701GU01 TRACTEUR 1705GV01 CITERNE</t>
  </si>
  <si>
    <t>8355GT01 TRACTEUR 1703GV01 CITERNE</t>
  </si>
  <si>
    <t>FOTON COMET</t>
  </si>
  <si>
    <t>8286GT01 TRACTEUR 1706GV01 CITERNE</t>
  </si>
  <si>
    <t>491GX01 TRACTEUR 4712GX01 CITERNE</t>
  </si>
  <si>
    <t>498GX01 TRACTEUR 4691GX01 CITERNE</t>
  </si>
  <si>
    <t>3698GU01 TRACTEUR 4637GT01 CITERNE</t>
  </si>
  <si>
    <t>3697GU01 TRACTEUR 4641GT01 CITERNE</t>
  </si>
  <si>
    <t>8344GT01 TRACTEUR 4638GT01 CITERNE</t>
  </si>
  <si>
    <t>8342GT01 TRACTEUR 4639GT01 CITERNE</t>
  </si>
  <si>
    <t>8283GT01 TRACTEUR 4640GT01 CITERNE</t>
  </si>
  <si>
    <t>8991GE01 TRACTEUR 6307GE01 CITERNE</t>
  </si>
  <si>
    <t xml:space="preserve">RENAULT440 </t>
  </si>
  <si>
    <t>38000 L</t>
  </si>
  <si>
    <t>4437GK01 TRACTEUR 4435GK01 CITERNE</t>
  </si>
  <si>
    <t>1980GP01 TRACTEUR 1069GH01 CITERNE</t>
  </si>
  <si>
    <t>5633GZ01 TRACTEUR 5631GZ01 CITERNE</t>
  </si>
  <si>
    <t>5634GZ01 TRACTEUR 5632GZ01 CITERNE</t>
  </si>
  <si>
    <t>4105CY01 TRACTEUR 6876BC01 CITERNE</t>
  </si>
  <si>
    <t xml:space="preserve">DAF 95   DOLL </t>
  </si>
  <si>
    <t>30000 L</t>
  </si>
  <si>
    <t>5257GE01 TRACTEUR 108GB01 CITERNE</t>
  </si>
  <si>
    <t>RENAUT 420</t>
  </si>
  <si>
    <t>35 TONNES</t>
  </si>
  <si>
    <t>7919FU01 TRACTEUR 1701GV01 PLATEAU</t>
  </si>
  <si>
    <t>RENAULT 420 FOTON</t>
  </si>
  <si>
    <t>578EJ01 TRACTEUR 9077ER01 CONTENEUR</t>
  </si>
  <si>
    <t>8568EK01 TRACTEUR 355CU01 PORTE CHAR</t>
  </si>
  <si>
    <t>DAF 95 ROBUSTE</t>
  </si>
  <si>
    <t>40 TONNES</t>
  </si>
  <si>
    <t>7241GV01 CARROSSRIE</t>
  </si>
  <si>
    <t xml:space="preserve">FOTON </t>
  </si>
  <si>
    <t>25 TONNES</t>
  </si>
  <si>
    <t>5281GE01 CARROSSERIE</t>
  </si>
  <si>
    <t>RENAULT</t>
  </si>
  <si>
    <t>13 TONNES</t>
  </si>
  <si>
    <t>980GS01 CARROSSERIE</t>
  </si>
  <si>
    <t>10 TONNES</t>
  </si>
  <si>
    <t>4642GT01 CARROSSERIE</t>
  </si>
  <si>
    <t>4286GP01 CARROSSERIE</t>
  </si>
  <si>
    <t>9355EF01 CARROSSERIE</t>
  </si>
  <si>
    <t>DAF 2300</t>
  </si>
  <si>
    <t>8939EL01 CARROSSERIE</t>
  </si>
  <si>
    <t>8987EL01 CARROSSERIE</t>
  </si>
  <si>
    <t>4113GX01 CARROSSERIE</t>
  </si>
  <si>
    <t>3801GS01 CITERNE</t>
  </si>
  <si>
    <t>FOTON</t>
  </si>
  <si>
    <t>20000 L</t>
  </si>
  <si>
    <t>3802GS01 CITERNE</t>
  </si>
  <si>
    <t>4643GT01 CITERNE</t>
  </si>
  <si>
    <t>14000 L</t>
  </si>
  <si>
    <t>4400FA01 BENNE GRUE</t>
  </si>
  <si>
    <t>RENAULT C300</t>
  </si>
  <si>
    <t>30 TONNES</t>
  </si>
  <si>
    <t>5489CS01 CITERNE</t>
  </si>
  <si>
    <t>16000 L</t>
  </si>
  <si>
    <t>6416EZ01 CITERNE</t>
  </si>
  <si>
    <t>5128ET01 BENNE 10 ROUES</t>
  </si>
  <si>
    <t>7950CG01 BENNE 6 ROUES</t>
  </si>
  <si>
    <t>20 TONNES</t>
  </si>
  <si>
    <t>4398FA01 BENNE 10ROUES</t>
  </si>
  <si>
    <t>RENAULT C295</t>
  </si>
  <si>
    <t>4817EJ01 BACHEE</t>
  </si>
  <si>
    <t>TOYOTA</t>
  </si>
  <si>
    <t>1 T</t>
  </si>
  <si>
    <t>4954FH01 BACHEE</t>
  </si>
  <si>
    <t>MITSUBISHI</t>
  </si>
  <si>
    <t>8996EV01 BACHEE</t>
  </si>
  <si>
    <t>8475EK01 TRACTEUR     8114 EL01 PORTE CHAR</t>
  </si>
  <si>
    <t xml:space="preserve">DAF 95      </t>
  </si>
  <si>
    <t>PREMIUM 280 DXI</t>
  </si>
  <si>
    <t>DIVERS DMT</t>
  </si>
  <si>
    <t>DIVERS GENICI</t>
  </si>
  <si>
    <t>CUMUL</t>
  </si>
  <si>
    <t>KM PARCOURU</t>
  </si>
  <si>
    <t>1165HA01 TRACTEUR 3326GV01 PLATEAU</t>
  </si>
  <si>
    <t>DAF 95XF FOTON</t>
  </si>
  <si>
    <t>5258GE01</t>
  </si>
  <si>
    <t xml:space="preserve">RENAULT 420 </t>
  </si>
  <si>
    <t>5635GZ01 TRACTEUR 6685HB01 CITERNE</t>
  </si>
  <si>
    <t>CAPACITE</t>
  </si>
  <si>
    <t>&lt;=</t>
  </si>
  <si>
    <t>&gt;=</t>
  </si>
  <si>
    <t>STATUT</t>
  </si>
  <si>
    <t>KM PRECEDENT</t>
  </si>
  <si>
    <t>KM DU JOUR</t>
  </si>
  <si>
    <t>KM PROCH VID</t>
  </si>
  <si>
    <t>KM RESTANT</t>
  </si>
  <si>
    <t>$</t>
  </si>
  <si>
    <t>KM précédent</t>
  </si>
  <si>
    <t>Statut vidange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</si>
</sst>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3" fontId="5" fillId="0" borderId="0" xfId="0" applyNumberFormat="1" applyFont="1"/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/>
    <xf numFmtId="3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0" xfId="0" applyFill="1"/>
    <xf numFmtId="0" fontId="0" fillId="4" borderId="0" xfId="0" applyFill="1"/>
    <xf numFmtId="0" fontId="1" fillId="5" borderId="1" xfId="0" applyFont="1" applyFill="1" applyBorder="1" applyAlignment="1">
      <alignment horizontal="left" vertical="center" wrapText="1"/>
    </xf>
    <xf numFmtId="3" fontId="1" fillId="5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3" fontId="2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center" vertical="center"/>
    </xf>
    <xf numFmtId="3" fontId="4" fillId="4" borderId="4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3" fontId="2" fillId="0" borderId="5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/>
    </xf>
    <xf numFmtId="3" fontId="4" fillId="4" borderId="5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28">
    <dxf>
      <fill>
        <patternFill>
          <bgColor rgb="FFF599E8"/>
        </patternFill>
      </fill>
    </dxf>
    <dxf>
      <fill>
        <patternFill>
          <bgColor rgb="FFFF0000"/>
        </patternFill>
      </fill>
    </dxf>
    <dxf>
      <fill>
        <patternFill>
          <bgColor rgb="FFF599E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599E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border>
        <vertical/>
        <horizontal/>
      </border>
    </dxf>
    <dxf>
      <font>
        <b/>
        <i val="0"/>
      </font>
      <fill>
        <patternFill>
          <bgColor rgb="FFFF0000"/>
        </patternFill>
      </fill>
      <border>
        <vertical/>
        <horizontal/>
      </border>
    </dxf>
    <dxf>
      <font>
        <b/>
        <i val="0"/>
      </font>
      <fill>
        <patternFill>
          <bgColor rgb="FFFF0000"/>
        </patternFill>
      </fill>
      <border>
        <vertical/>
        <horizontal/>
      </border>
    </dxf>
    <dxf>
      <fill>
        <patternFill>
          <bgColor rgb="FF92D050"/>
        </patternFill>
      </fill>
    </dxf>
    <dxf>
      <border>
        <vertical/>
        <horizontal/>
      </border>
    </dxf>
    <dxf>
      <font>
        <b/>
        <i val="0"/>
      </font>
      <fill>
        <patternFill>
          <bgColor rgb="FFFF0000"/>
        </patternFill>
      </fill>
      <border>
        <vertical/>
        <horizontal/>
      </border>
    </dxf>
    <dxf>
      <font>
        <b/>
        <i val="0"/>
      </font>
      <fill>
        <patternFill>
          <bgColor rgb="FFFF0000"/>
        </patternFill>
      </fill>
      <border>
        <vertical/>
        <horizontal/>
      </border>
    </dxf>
    <dxf>
      <fill>
        <patternFill>
          <bgColor rgb="FF92D050"/>
        </patternFill>
      </fill>
    </dxf>
    <dxf>
      <border>
        <vertical/>
        <horizontal/>
      </border>
    </dxf>
    <dxf>
      <font>
        <b/>
        <i val="0"/>
      </font>
      <fill>
        <patternFill>
          <bgColor rgb="FFFF0000"/>
        </patternFill>
      </fill>
      <border>
        <vertical/>
        <horizontal/>
      </border>
    </dxf>
    <dxf>
      <font>
        <b/>
        <i val="0"/>
      </font>
      <fill>
        <patternFill>
          <bgColor rgb="FFFF0000"/>
        </patternFill>
      </fill>
      <border>
        <vertical/>
        <horizontal/>
      </border>
    </dxf>
    <dxf>
      <fill>
        <patternFill>
          <bgColor rgb="FF92D050"/>
        </patternFill>
      </fill>
    </dxf>
    <dxf>
      <border>
        <vertical/>
        <horizontal/>
      </border>
    </dxf>
    <dxf>
      <font>
        <b/>
        <i val="0"/>
      </font>
      <fill>
        <patternFill>
          <bgColor rgb="FFFF0000"/>
        </patternFill>
      </fill>
      <border>
        <vertical/>
        <horizontal/>
      </border>
    </dxf>
    <dxf>
      <font>
        <b/>
        <i val="0"/>
      </font>
      <fill>
        <patternFill>
          <bgColor rgb="FFFF0000"/>
        </patternFill>
      </fill>
      <border>
        <vertical/>
        <horizontal/>
      </border>
    </dxf>
    <dxf>
      <fill>
        <patternFill>
          <bgColor rgb="FF92D050"/>
        </patternFill>
      </fill>
    </dxf>
    <dxf>
      <border>
        <vertical/>
        <horizontal/>
      </border>
    </dxf>
    <dxf>
      <font>
        <b/>
        <i val="0"/>
      </font>
      <fill>
        <patternFill>
          <bgColor rgb="FFFF0000"/>
        </patternFill>
      </fill>
      <border>
        <vertical/>
        <horizontal/>
      </border>
    </dxf>
    <dxf>
      <font>
        <b/>
        <i val="0"/>
      </font>
      <fill>
        <patternFill>
          <bgColor rgb="FFFF0000"/>
        </patternFill>
      </fill>
      <border>
        <vertical/>
        <horizontal/>
      </border>
    </dxf>
  </dxfs>
  <tableStyles count="0" defaultTableStyle="TableStyleMedium2" defaultPivotStyle="PivotStyleLight16"/>
  <colors>
    <mruColors>
      <color rgb="FFF599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8576"/>
  <sheetViews>
    <sheetView zoomScaleNormal="100" workbookViewId="0">
      <pane ySplit="1" topLeftCell="A59" activePane="bottomLeft" state="frozen"/>
      <selection pane="bottomLeft" sqref="A1:XFD59"/>
    </sheetView>
  </sheetViews>
  <sheetFormatPr baseColWidth="10" defaultRowHeight="15" x14ac:dyDescent="0.25"/>
  <cols>
    <col min="1" max="1" width="20.28515625" customWidth="1"/>
    <col min="2" max="2" width="12.85546875" customWidth="1"/>
    <col min="3" max="3" width="10" customWidth="1"/>
    <col min="4" max="4" width="9.7109375" style="13" customWidth="1"/>
    <col min="5" max="6" width="10" style="13" customWidth="1"/>
    <col min="7" max="7" width="9.85546875" style="13" customWidth="1"/>
    <col min="8" max="8" width="17" style="14" bestFit="1" customWidth="1"/>
    <col min="9" max="9" width="7.7109375" style="16" bestFit="1" customWidth="1"/>
  </cols>
  <sheetData>
    <row r="1" spans="1:13" s="20" customFormat="1" ht="30" customHeight="1" x14ac:dyDescent="0.25">
      <c r="A1" s="1" t="s">
        <v>0</v>
      </c>
      <c r="B1" s="1" t="s">
        <v>1</v>
      </c>
      <c r="C1" s="1" t="s">
        <v>105</v>
      </c>
      <c r="D1" s="11" t="s">
        <v>109</v>
      </c>
      <c r="E1" s="18" t="s">
        <v>110</v>
      </c>
      <c r="F1" s="18" t="s">
        <v>99</v>
      </c>
      <c r="G1" s="18" t="s">
        <v>111</v>
      </c>
      <c r="H1" s="18" t="s">
        <v>112</v>
      </c>
      <c r="I1" s="19" t="s">
        <v>108</v>
      </c>
    </row>
    <row r="2" spans="1:13" ht="22.5" x14ac:dyDescent="0.25">
      <c r="A2" s="2" t="s">
        <v>2</v>
      </c>
      <c r="B2" s="3" t="s">
        <v>3</v>
      </c>
      <c r="C2" s="4" t="s">
        <v>4</v>
      </c>
      <c r="D2" s="8"/>
      <c r="E2" s="10">
        <v>45855</v>
      </c>
      <c r="F2" s="10" t="str">
        <f>IF(D2="","", IF(E2="","",E2-D2))</f>
        <v/>
      </c>
      <c r="G2" s="10">
        <v>45896</v>
      </c>
      <c r="H2" s="12">
        <f>IF(E2="","Entrez le km du jour",IF(G2="","Saisir km Proch Vid",E2-G2))</f>
        <v>-41</v>
      </c>
      <c r="I2" s="15"/>
    </row>
    <row r="3" spans="1:13" ht="22.5" x14ac:dyDescent="0.25">
      <c r="A3" s="2" t="s">
        <v>5</v>
      </c>
      <c r="B3" s="3" t="s">
        <v>6</v>
      </c>
      <c r="C3" s="4" t="s">
        <v>7</v>
      </c>
      <c r="D3" s="8"/>
      <c r="E3" s="10">
        <v>215</v>
      </c>
      <c r="F3" s="10">
        <v>415689</v>
      </c>
      <c r="G3" s="10">
        <v>4520000</v>
      </c>
      <c r="H3" s="12">
        <f>IF(E3="","Entrez le km du jour",IF(G3="","Saisir km Proch Vid",E3-G3))</f>
        <v>-4519785</v>
      </c>
      <c r="I3" s="15"/>
      <c r="M3" t="str">
        <f>IF(D2="","",IF(E2="","",E2-D2))</f>
        <v/>
      </c>
    </row>
    <row r="4" spans="1:13" ht="22.5" x14ac:dyDescent="0.25">
      <c r="A4" s="2" t="s">
        <v>8</v>
      </c>
      <c r="B4" s="3" t="s">
        <v>9</v>
      </c>
      <c r="C4" s="4" t="s">
        <v>10</v>
      </c>
      <c r="D4" s="8">
        <v>458</v>
      </c>
      <c r="E4" s="10">
        <v>2645256</v>
      </c>
      <c r="F4" s="10">
        <f t="shared" ref="F4:F59" si="0">IF(D4="","", IF(E4="","",E4-D4))</f>
        <v>2644798</v>
      </c>
      <c r="G4" s="10">
        <v>4520000</v>
      </c>
      <c r="H4" s="12">
        <f t="shared" ref="H4:H59" si="1">IF(E4="","Entrez le km du jour",IF(G4="","Saisir km Proch Vid",E4-G4))</f>
        <v>-1874744</v>
      </c>
      <c r="I4" s="15"/>
      <c r="M4" s="17" t="s">
        <v>113</v>
      </c>
    </row>
    <row r="5" spans="1:13" ht="22.5" x14ac:dyDescent="0.25">
      <c r="A5" s="2" t="s">
        <v>11</v>
      </c>
      <c r="B5" s="3" t="s">
        <v>12</v>
      </c>
      <c r="C5" s="4" t="s">
        <v>13</v>
      </c>
      <c r="D5" s="8">
        <v>458</v>
      </c>
      <c r="E5" s="10">
        <v>4589</v>
      </c>
      <c r="F5" s="10">
        <f t="shared" si="0"/>
        <v>4131</v>
      </c>
      <c r="G5" s="10">
        <v>3971200</v>
      </c>
      <c r="H5" s="12">
        <f t="shared" si="1"/>
        <v>-3966611</v>
      </c>
      <c r="I5" s="15"/>
      <c r="M5" t="s">
        <v>106</v>
      </c>
    </row>
    <row r="6" spans="1:13" ht="22.5" x14ac:dyDescent="0.25">
      <c r="A6" s="2" t="s">
        <v>14</v>
      </c>
      <c r="B6" s="3" t="s">
        <v>15</v>
      </c>
      <c r="C6" s="5" t="s">
        <v>16</v>
      </c>
      <c r="D6" s="8">
        <v>458</v>
      </c>
      <c r="E6" s="10">
        <v>587</v>
      </c>
      <c r="F6" s="10">
        <f t="shared" si="0"/>
        <v>129</v>
      </c>
      <c r="G6" s="10">
        <v>4520000</v>
      </c>
      <c r="H6" s="12">
        <f t="shared" si="1"/>
        <v>-4519413</v>
      </c>
      <c r="I6" s="15"/>
      <c r="M6" t="s">
        <v>107</v>
      </c>
    </row>
    <row r="7" spans="1:13" ht="22.5" x14ac:dyDescent="0.25">
      <c r="A7" s="6" t="s">
        <v>17</v>
      </c>
      <c r="B7" s="3" t="s">
        <v>9</v>
      </c>
      <c r="C7" s="4" t="s">
        <v>18</v>
      </c>
      <c r="D7" s="8">
        <v>458</v>
      </c>
      <c r="E7" s="10">
        <v>124596</v>
      </c>
      <c r="F7" s="10">
        <f t="shared" si="0"/>
        <v>124138</v>
      </c>
      <c r="G7" s="10">
        <v>4520000</v>
      </c>
      <c r="H7" s="12">
        <f t="shared" si="1"/>
        <v>-4395404</v>
      </c>
      <c r="I7" s="15"/>
    </row>
    <row r="8" spans="1:13" ht="22.5" x14ac:dyDescent="0.25">
      <c r="A8" s="2" t="s">
        <v>19</v>
      </c>
      <c r="B8" s="3" t="s">
        <v>9</v>
      </c>
      <c r="C8" s="4" t="s">
        <v>20</v>
      </c>
      <c r="D8" s="8">
        <v>458</v>
      </c>
      <c r="E8" s="10">
        <v>4152154</v>
      </c>
      <c r="F8" s="10">
        <f t="shared" si="0"/>
        <v>4151696</v>
      </c>
      <c r="G8" s="10">
        <v>4520000</v>
      </c>
      <c r="H8" s="12">
        <f t="shared" si="1"/>
        <v>-367846</v>
      </c>
      <c r="I8" s="15"/>
    </row>
    <row r="9" spans="1:13" ht="22.5" x14ac:dyDescent="0.25">
      <c r="A9" s="2" t="s">
        <v>21</v>
      </c>
      <c r="B9" s="3" t="s">
        <v>22</v>
      </c>
      <c r="C9" s="4" t="s">
        <v>23</v>
      </c>
      <c r="D9" s="8">
        <v>458</v>
      </c>
      <c r="E9" s="10">
        <v>164589</v>
      </c>
      <c r="F9" s="10">
        <f t="shared" si="0"/>
        <v>164131</v>
      </c>
      <c r="G9" s="10">
        <v>4520000</v>
      </c>
      <c r="H9" s="12">
        <f t="shared" si="1"/>
        <v>-4355411</v>
      </c>
      <c r="I9" s="15"/>
    </row>
    <row r="10" spans="1:13" ht="22.5" x14ac:dyDescent="0.25">
      <c r="A10" s="2" t="s">
        <v>24</v>
      </c>
      <c r="B10" s="3" t="s">
        <v>22</v>
      </c>
      <c r="C10" s="4" t="s">
        <v>23</v>
      </c>
      <c r="D10" s="8">
        <v>458</v>
      </c>
      <c r="E10" s="10"/>
      <c r="F10" s="10" t="str">
        <f t="shared" si="0"/>
        <v/>
      </c>
      <c r="G10" s="10">
        <v>4520000</v>
      </c>
      <c r="H10" s="12" t="str">
        <f t="shared" si="1"/>
        <v>Entrez le km du jour</v>
      </c>
      <c r="I10" s="15"/>
    </row>
    <row r="11" spans="1:13" ht="22.5" x14ac:dyDescent="0.25">
      <c r="A11" s="2" t="s">
        <v>25</v>
      </c>
      <c r="B11" s="3" t="s">
        <v>22</v>
      </c>
      <c r="C11" s="4" t="s">
        <v>23</v>
      </c>
      <c r="D11" s="8">
        <v>14562</v>
      </c>
      <c r="E11" s="10">
        <v>456</v>
      </c>
      <c r="F11" s="10">
        <f t="shared" si="0"/>
        <v>-14106</v>
      </c>
      <c r="G11" s="10">
        <v>4520000</v>
      </c>
      <c r="H11" s="12">
        <f t="shared" si="1"/>
        <v>-4519544</v>
      </c>
      <c r="I11" s="15"/>
    </row>
    <row r="12" spans="1:13" ht="22.5" x14ac:dyDescent="0.25">
      <c r="A12" s="2" t="s">
        <v>26</v>
      </c>
      <c r="B12" s="3" t="s">
        <v>27</v>
      </c>
      <c r="C12" s="4" t="s">
        <v>23</v>
      </c>
      <c r="D12" s="8">
        <v>15</v>
      </c>
      <c r="E12" s="10">
        <v>2154</v>
      </c>
      <c r="F12" s="10">
        <f t="shared" si="0"/>
        <v>2139</v>
      </c>
      <c r="G12" s="10">
        <v>4520000</v>
      </c>
      <c r="H12" s="12">
        <f t="shared" si="1"/>
        <v>-4517846</v>
      </c>
      <c r="I12" s="15"/>
    </row>
    <row r="13" spans="1:13" ht="22.5" x14ac:dyDescent="0.25">
      <c r="A13" s="2" t="s">
        <v>28</v>
      </c>
      <c r="B13" s="3" t="s">
        <v>27</v>
      </c>
      <c r="C13" s="4" t="s">
        <v>23</v>
      </c>
      <c r="D13" s="8">
        <v>25456</v>
      </c>
      <c r="E13" s="10">
        <v>125</v>
      </c>
      <c r="F13" s="10">
        <f t="shared" si="0"/>
        <v>-25331</v>
      </c>
      <c r="G13" s="10">
        <v>4520000</v>
      </c>
      <c r="H13" s="12">
        <f t="shared" si="1"/>
        <v>-4519875</v>
      </c>
      <c r="I13" s="15"/>
    </row>
    <row r="14" spans="1:13" ht="22.5" x14ac:dyDescent="0.25">
      <c r="A14" s="2" t="s">
        <v>29</v>
      </c>
      <c r="B14" s="3" t="s">
        <v>27</v>
      </c>
      <c r="C14" s="4" t="s">
        <v>23</v>
      </c>
      <c r="D14" s="8"/>
      <c r="E14" s="10"/>
      <c r="F14" s="10" t="str">
        <f t="shared" si="0"/>
        <v/>
      </c>
      <c r="G14" s="10">
        <v>4520000</v>
      </c>
      <c r="H14" s="12" t="str">
        <f t="shared" si="1"/>
        <v>Entrez le km du jour</v>
      </c>
      <c r="I14" s="15"/>
    </row>
    <row r="15" spans="1:13" ht="22.5" x14ac:dyDescent="0.25">
      <c r="A15" s="2" t="s">
        <v>30</v>
      </c>
      <c r="B15" s="3" t="s">
        <v>27</v>
      </c>
      <c r="C15" s="4" t="s">
        <v>23</v>
      </c>
      <c r="D15" s="8"/>
      <c r="E15" s="10"/>
      <c r="F15" s="10" t="str">
        <f t="shared" si="0"/>
        <v/>
      </c>
      <c r="G15" s="10">
        <v>4520000</v>
      </c>
      <c r="H15" s="12" t="str">
        <f t="shared" si="1"/>
        <v>Entrez le km du jour</v>
      </c>
      <c r="I15" s="15"/>
    </row>
    <row r="16" spans="1:13" ht="22.5" x14ac:dyDescent="0.25">
      <c r="A16" s="2" t="s">
        <v>31</v>
      </c>
      <c r="B16" s="3" t="s">
        <v>22</v>
      </c>
      <c r="C16" s="4" t="s">
        <v>23</v>
      </c>
      <c r="D16" s="8"/>
      <c r="E16" s="10"/>
      <c r="F16" s="10" t="str">
        <f t="shared" si="0"/>
        <v/>
      </c>
      <c r="G16" s="10">
        <v>4520000</v>
      </c>
      <c r="H16" s="12" t="str">
        <f t="shared" si="1"/>
        <v>Entrez le km du jour</v>
      </c>
      <c r="I16" s="15"/>
    </row>
    <row r="17" spans="1:9" ht="22.5" x14ac:dyDescent="0.25">
      <c r="A17" s="2" t="s">
        <v>32</v>
      </c>
      <c r="B17" s="3" t="s">
        <v>22</v>
      </c>
      <c r="C17" s="4" t="s">
        <v>23</v>
      </c>
      <c r="D17" s="8"/>
      <c r="E17" s="10"/>
      <c r="F17" s="10" t="str">
        <f t="shared" si="0"/>
        <v/>
      </c>
      <c r="G17" s="10">
        <v>4520000</v>
      </c>
      <c r="H17" s="12" t="str">
        <f t="shared" si="1"/>
        <v>Entrez le km du jour</v>
      </c>
      <c r="I17" s="15"/>
    </row>
    <row r="18" spans="1:9" ht="22.5" x14ac:dyDescent="0.25">
      <c r="A18" s="2" t="s">
        <v>33</v>
      </c>
      <c r="B18" s="3" t="s">
        <v>27</v>
      </c>
      <c r="C18" s="4" t="s">
        <v>23</v>
      </c>
      <c r="D18" s="8"/>
      <c r="E18" s="10"/>
      <c r="F18" s="10" t="str">
        <f t="shared" si="0"/>
        <v/>
      </c>
      <c r="G18" s="10">
        <v>4520000</v>
      </c>
      <c r="H18" s="12" t="str">
        <f t="shared" si="1"/>
        <v>Entrez le km du jour</v>
      </c>
      <c r="I18" s="15"/>
    </row>
    <row r="19" spans="1:9" ht="22.5" x14ac:dyDescent="0.25">
      <c r="A19" s="2" t="s">
        <v>34</v>
      </c>
      <c r="B19" s="3" t="s">
        <v>27</v>
      </c>
      <c r="C19" s="4" t="s">
        <v>23</v>
      </c>
      <c r="D19" s="8"/>
      <c r="E19" s="10"/>
      <c r="F19" s="10" t="str">
        <f t="shared" si="0"/>
        <v/>
      </c>
      <c r="G19" s="10">
        <v>4520000</v>
      </c>
      <c r="H19" s="12" t="str">
        <f t="shared" si="1"/>
        <v>Entrez le km du jour</v>
      </c>
      <c r="I19" s="15"/>
    </row>
    <row r="20" spans="1:9" ht="22.5" x14ac:dyDescent="0.25">
      <c r="A20" s="2" t="s">
        <v>35</v>
      </c>
      <c r="B20" s="3" t="s">
        <v>27</v>
      </c>
      <c r="C20" s="4" t="s">
        <v>23</v>
      </c>
      <c r="D20" s="8"/>
      <c r="E20" s="10"/>
      <c r="F20" s="10" t="str">
        <f t="shared" si="0"/>
        <v/>
      </c>
      <c r="G20" s="10">
        <v>4520000</v>
      </c>
      <c r="H20" s="12" t="str">
        <f t="shared" si="1"/>
        <v>Entrez le km du jour</v>
      </c>
      <c r="I20" s="15"/>
    </row>
    <row r="21" spans="1:9" ht="22.5" x14ac:dyDescent="0.25">
      <c r="A21" s="2" t="s">
        <v>36</v>
      </c>
      <c r="B21" s="3" t="s">
        <v>37</v>
      </c>
      <c r="C21" s="4" t="s">
        <v>38</v>
      </c>
      <c r="D21" s="8"/>
      <c r="E21" s="10"/>
      <c r="F21" s="10" t="str">
        <f t="shared" si="0"/>
        <v/>
      </c>
      <c r="G21" s="10">
        <v>4520000</v>
      </c>
      <c r="H21" s="12" t="str">
        <f t="shared" si="1"/>
        <v>Entrez le km du jour</v>
      </c>
      <c r="I21" s="15"/>
    </row>
    <row r="22" spans="1:9" ht="22.5" x14ac:dyDescent="0.25">
      <c r="A22" s="2" t="s">
        <v>39</v>
      </c>
      <c r="B22" s="3" t="s">
        <v>37</v>
      </c>
      <c r="C22" s="4" t="s">
        <v>38</v>
      </c>
      <c r="D22" s="8"/>
      <c r="E22" s="10"/>
      <c r="F22" s="10" t="str">
        <f t="shared" si="0"/>
        <v/>
      </c>
      <c r="G22" s="10">
        <v>4520000</v>
      </c>
      <c r="H22" s="12" t="str">
        <f t="shared" si="1"/>
        <v>Entrez le km du jour</v>
      </c>
      <c r="I22" s="15"/>
    </row>
    <row r="23" spans="1:9" ht="22.5" x14ac:dyDescent="0.25">
      <c r="A23" s="2" t="s">
        <v>40</v>
      </c>
      <c r="B23" s="3" t="s">
        <v>37</v>
      </c>
      <c r="C23" s="4" t="s">
        <v>38</v>
      </c>
      <c r="D23" s="8"/>
      <c r="E23" s="10"/>
      <c r="F23" s="10" t="str">
        <f t="shared" si="0"/>
        <v/>
      </c>
      <c r="G23" s="10">
        <v>4520000</v>
      </c>
      <c r="H23" s="12" t="str">
        <f t="shared" si="1"/>
        <v>Entrez le km du jour</v>
      </c>
      <c r="I23" s="15"/>
    </row>
    <row r="24" spans="1:9" ht="22.5" x14ac:dyDescent="0.25">
      <c r="A24" s="2" t="s">
        <v>41</v>
      </c>
      <c r="B24" s="3" t="s">
        <v>27</v>
      </c>
      <c r="C24" s="4" t="s">
        <v>23</v>
      </c>
      <c r="D24" s="8"/>
      <c r="E24" s="10"/>
      <c r="F24" s="10" t="str">
        <f t="shared" si="0"/>
        <v/>
      </c>
      <c r="G24" s="10">
        <v>4520000</v>
      </c>
      <c r="H24" s="12" t="str">
        <f t="shared" si="1"/>
        <v>Entrez le km du jour</v>
      </c>
      <c r="I24" s="15"/>
    </row>
    <row r="25" spans="1:9" ht="22.5" x14ac:dyDescent="0.25">
      <c r="A25" s="2" t="s">
        <v>42</v>
      </c>
      <c r="B25" s="3" t="s">
        <v>27</v>
      </c>
      <c r="C25" s="4" t="s">
        <v>23</v>
      </c>
      <c r="D25" s="8"/>
      <c r="E25" s="10"/>
      <c r="F25" s="10" t="str">
        <f t="shared" si="0"/>
        <v/>
      </c>
      <c r="G25" s="10">
        <v>4520000</v>
      </c>
      <c r="H25" s="12" t="str">
        <f t="shared" si="1"/>
        <v>Entrez le km du jour</v>
      </c>
      <c r="I25" s="15"/>
    </row>
    <row r="26" spans="1:9" ht="22.5" x14ac:dyDescent="0.25">
      <c r="A26" s="2" t="s">
        <v>104</v>
      </c>
      <c r="B26" s="3" t="s">
        <v>27</v>
      </c>
      <c r="C26" s="4" t="s">
        <v>23</v>
      </c>
      <c r="D26" s="8"/>
      <c r="E26" s="10"/>
      <c r="F26" s="10" t="str">
        <f t="shared" si="0"/>
        <v/>
      </c>
      <c r="G26" s="10">
        <v>4520000</v>
      </c>
      <c r="H26" s="12" t="str">
        <f t="shared" si="1"/>
        <v>Entrez le km du jour</v>
      </c>
      <c r="I26" s="15"/>
    </row>
    <row r="27" spans="1:9" ht="22.5" x14ac:dyDescent="0.25">
      <c r="A27" s="2" t="s">
        <v>43</v>
      </c>
      <c r="B27" s="3" t="s">
        <v>44</v>
      </c>
      <c r="C27" s="4" t="s">
        <v>45</v>
      </c>
      <c r="D27" s="8"/>
      <c r="E27" s="10"/>
      <c r="F27" s="10" t="str">
        <f t="shared" si="0"/>
        <v/>
      </c>
      <c r="G27" s="10">
        <v>4520000</v>
      </c>
      <c r="H27" s="12" t="str">
        <f t="shared" si="1"/>
        <v>Entrez le km du jour</v>
      </c>
      <c r="I27" s="15"/>
    </row>
    <row r="28" spans="1:9" ht="22.5" x14ac:dyDescent="0.25">
      <c r="A28" s="2" t="s">
        <v>46</v>
      </c>
      <c r="B28" s="3" t="s">
        <v>47</v>
      </c>
      <c r="C28" s="4" t="s">
        <v>38</v>
      </c>
      <c r="D28" s="8"/>
      <c r="E28" s="10"/>
      <c r="F28" s="10" t="str">
        <f t="shared" si="0"/>
        <v/>
      </c>
      <c r="G28" s="10">
        <v>4520000</v>
      </c>
      <c r="H28" s="12" t="str">
        <f t="shared" si="1"/>
        <v>Entrez le km du jour</v>
      </c>
      <c r="I28" s="15"/>
    </row>
    <row r="29" spans="1:9" ht="22.5" x14ac:dyDescent="0.25">
      <c r="A29" s="2" t="s">
        <v>100</v>
      </c>
      <c r="B29" s="3" t="s">
        <v>101</v>
      </c>
      <c r="C29" s="4" t="s">
        <v>48</v>
      </c>
      <c r="D29" s="8"/>
      <c r="E29" s="10"/>
      <c r="F29" s="10" t="str">
        <f t="shared" si="0"/>
        <v/>
      </c>
      <c r="G29" s="10">
        <v>4520000</v>
      </c>
      <c r="H29" s="12" t="str">
        <f t="shared" si="1"/>
        <v>Entrez le km du jour</v>
      </c>
      <c r="I29" s="15"/>
    </row>
    <row r="30" spans="1:9" ht="22.5" x14ac:dyDescent="0.25">
      <c r="A30" s="2" t="s">
        <v>49</v>
      </c>
      <c r="B30" s="3" t="s">
        <v>50</v>
      </c>
      <c r="C30" s="4" t="s">
        <v>48</v>
      </c>
      <c r="D30" s="8"/>
      <c r="E30" s="10"/>
      <c r="F30" s="10" t="str">
        <f t="shared" si="0"/>
        <v/>
      </c>
      <c r="G30" s="10">
        <v>4520000</v>
      </c>
      <c r="H30" s="12" t="str">
        <f t="shared" si="1"/>
        <v>Entrez le km du jour</v>
      </c>
      <c r="I30" s="15"/>
    </row>
    <row r="31" spans="1:9" ht="22.5" x14ac:dyDescent="0.25">
      <c r="A31" s="2" t="s">
        <v>51</v>
      </c>
      <c r="B31" s="3" t="s">
        <v>9</v>
      </c>
      <c r="C31" s="4" t="s">
        <v>48</v>
      </c>
      <c r="D31" s="8"/>
      <c r="E31" s="10"/>
      <c r="F31" s="10" t="str">
        <f t="shared" si="0"/>
        <v/>
      </c>
      <c r="G31" s="10">
        <v>4520000</v>
      </c>
      <c r="H31" s="12" t="str">
        <f t="shared" si="1"/>
        <v>Entrez le km du jour</v>
      </c>
      <c r="I31" s="15"/>
    </row>
    <row r="32" spans="1:9" ht="22.5" x14ac:dyDescent="0.25">
      <c r="A32" s="2" t="s">
        <v>52</v>
      </c>
      <c r="B32" s="3" t="s">
        <v>53</v>
      </c>
      <c r="C32" s="4" t="s">
        <v>54</v>
      </c>
      <c r="D32" s="8"/>
      <c r="E32" s="10"/>
      <c r="F32" s="10" t="str">
        <f t="shared" si="0"/>
        <v/>
      </c>
      <c r="G32" s="10">
        <v>4520000</v>
      </c>
      <c r="H32" s="12" t="str">
        <f t="shared" si="1"/>
        <v>Entrez le km du jour</v>
      </c>
      <c r="I32" s="15"/>
    </row>
    <row r="33" spans="1:9" x14ac:dyDescent="0.25">
      <c r="A33" s="2" t="s">
        <v>55</v>
      </c>
      <c r="B33" s="3" t="s">
        <v>56</v>
      </c>
      <c r="C33" s="4" t="s">
        <v>57</v>
      </c>
      <c r="D33" s="8"/>
      <c r="E33" s="10"/>
      <c r="F33" s="10" t="str">
        <f t="shared" si="0"/>
        <v/>
      </c>
      <c r="G33" s="10">
        <v>4520000</v>
      </c>
      <c r="H33" s="12" t="str">
        <f t="shared" si="1"/>
        <v>Entrez le km du jour</v>
      </c>
      <c r="I33" s="15"/>
    </row>
    <row r="34" spans="1:9" x14ac:dyDescent="0.25">
      <c r="A34" s="2" t="s">
        <v>58</v>
      </c>
      <c r="B34" s="3" t="s">
        <v>59</v>
      </c>
      <c r="C34" s="4" t="s">
        <v>60</v>
      </c>
      <c r="D34" s="8"/>
      <c r="E34" s="10"/>
      <c r="F34" s="10" t="str">
        <f t="shared" si="0"/>
        <v/>
      </c>
      <c r="G34" s="10">
        <v>4520000</v>
      </c>
      <c r="H34" s="12" t="str">
        <f t="shared" si="1"/>
        <v>Entrez le km du jour</v>
      </c>
      <c r="I34" s="15"/>
    </row>
    <row r="35" spans="1:9" x14ac:dyDescent="0.25">
      <c r="A35" s="2" t="s">
        <v>61</v>
      </c>
      <c r="B35" s="3" t="s">
        <v>59</v>
      </c>
      <c r="C35" s="4" t="s">
        <v>62</v>
      </c>
      <c r="D35" s="8"/>
      <c r="E35" s="10"/>
      <c r="F35" s="10" t="str">
        <f t="shared" si="0"/>
        <v/>
      </c>
      <c r="G35" s="10">
        <v>4520000</v>
      </c>
      <c r="H35" s="12" t="str">
        <f t="shared" si="1"/>
        <v>Entrez le km du jour</v>
      </c>
      <c r="I35" s="15"/>
    </row>
    <row r="36" spans="1:9" x14ac:dyDescent="0.25">
      <c r="A36" s="2" t="s">
        <v>63</v>
      </c>
      <c r="B36" s="3" t="s">
        <v>59</v>
      </c>
      <c r="C36" s="4" t="s">
        <v>62</v>
      </c>
      <c r="D36" s="8"/>
      <c r="E36" s="10"/>
      <c r="F36" s="10" t="str">
        <f t="shared" si="0"/>
        <v/>
      </c>
      <c r="G36" s="10">
        <v>4520000</v>
      </c>
      <c r="H36" s="12" t="str">
        <f t="shared" si="1"/>
        <v>Entrez le km du jour</v>
      </c>
      <c r="I36" s="15"/>
    </row>
    <row r="37" spans="1:9" x14ac:dyDescent="0.25">
      <c r="A37" s="2" t="s">
        <v>64</v>
      </c>
      <c r="B37" s="3" t="s">
        <v>59</v>
      </c>
      <c r="C37" s="4" t="s">
        <v>62</v>
      </c>
      <c r="D37" s="8"/>
      <c r="E37" s="10"/>
      <c r="F37" s="10" t="str">
        <f t="shared" si="0"/>
        <v/>
      </c>
      <c r="G37" s="10">
        <v>4520000</v>
      </c>
      <c r="H37" s="12" t="str">
        <f t="shared" si="1"/>
        <v>Entrez le km du jour</v>
      </c>
      <c r="I37" s="15"/>
    </row>
    <row r="38" spans="1:9" x14ac:dyDescent="0.25">
      <c r="A38" s="2" t="s">
        <v>65</v>
      </c>
      <c r="B38" s="3" t="s">
        <v>66</v>
      </c>
      <c r="C38" s="4" t="s">
        <v>62</v>
      </c>
      <c r="D38" s="8"/>
      <c r="E38" s="10"/>
      <c r="F38" s="10" t="str">
        <f t="shared" si="0"/>
        <v/>
      </c>
      <c r="G38" s="10">
        <v>4520000</v>
      </c>
      <c r="H38" s="12" t="str">
        <f t="shared" si="1"/>
        <v>Entrez le km du jour</v>
      </c>
      <c r="I38" s="15"/>
    </row>
    <row r="39" spans="1:9" x14ac:dyDescent="0.25">
      <c r="A39" s="2" t="s">
        <v>67</v>
      </c>
      <c r="B39" s="3" t="s">
        <v>66</v>
      </c>
      <c r="C39" s="4" t="s">
        <v>62</v>
      </c>
      <c r="D39" s="8"/>
      <c r="E39" s="10"/>
      <c r="F39" s="10" t="str">
        <f t="shared" si="0"/>
        <v/>
      </c>
      <c r="G39" s="10">
        <v>4520000</v>
      </c>
      <c r="H39" s="12" t="str">
        <f t="shared" si="1"/>
        <v>Entrez le km du jour</v>
      </c>
      <c r="I39" s="15"/>
    </row>
    <row r="40" spans="1:9" x14ac:dyDescent="0.25">
      <c r="A40" s="2" t="s">
        <v>68</v>
      </c>
      <c r="B40" s="3" t="s">
        <v>66</v>
      </c>
      <c r="C40" s="4" t="s">
        <v>62</v>
      </c>
      <c r="D40" s="8"/>
      <c r="E40" s="10"/>
      <c r="F40" s="10" t="str">
        <f t="shared" si="0"/>
        <v/>
      </c>
      <c r="G40" s="10">
        <v>4520000</v>
      </c>
      <c r="H40" s="12" t="str">
        <f t="shared" si="1"/>
        <v>Entrez le km du jour</v>
      </c>
      <c r="I40" s="15"/>
    </row>
    <row r="41" spans="1:9" x14ac:dyDescent="0.25">
      <c r="A41" s="2" t="s">
        <v>69</v>
      </c>
      <c r="B41" s="3" t="s">
        <v>59</v>
      </c>
      <c r="C41" s="4" t="s">
        <v>57</v>
      </c>
      <c r="D41" s="8">
        <v>41794</v>
      </c>
      <c r="E41" s="10">
        <v>41800</v>
      </c>
      <c r="F41" s="10">
        <f t="shared" si="0"/>
        <v>6</v>
      </c>
      <c r="G41" s="10">
        <v>4520000</v>
      </c>
      <c r="H41" s="12">
        <f t="shared" si="1"/>
        <v>-4478200</v>
      </c>
      <c r="I41" s="15"/>
    </row>
    <row r="42" spans="1:9" x14ac:dyDescent="0.25">
      <c r="A42" s="2" t="s">
        <v>70</v>
      </c>
      <c r="B42" s="3" t="s">
        <v>71</v>
      </c>
      <c r="C42" s="4" t="s">
        <v>72</v>
      </c>
      <c r="D42" s="8"/>
      <c r="E42" s="10"/>
      <c r="F42" s="10" t="str">
        <f t="shared" si="0"/>
        <v/>
      </c>
      <c r="G42" s="10">
        <v>4520000</v>
      </c>
      <c r="H42" s="12" t="str">
        <f t="shared" si="1"/>
        <v>Entrez le km du jour</v>
      </c>
      <c r="I42" s="15"/>
    </row>
    <row r="43" spans="1:9" x14ac:dyDescent="0.25">
      <c r="A43" s="2" t="s">
        <v>73</v>
      </c>
      <c r="B43" s="3" t="s">
        <v>71</v>
      </c>
      <c r="C43" s="4" t="s">
        <v>72</v>
      </c>
      <c r="D43" s="8"/>
      <c r="E43" s="10"/>
      <c r="F43" s="10" t="str">
        <f t="shared" si="0"/>
        <v/>
      </c>
      <c r="G43" s="10">
        <v>4520000</v>
      </c>
      <c r="H43" s="12" t="str">
        <f t="shared" si="1"/>
        <v>Entrez le km du jour</v>
      </c>
      <c r="I43" s="15"/>
    </row>
    <row r="44" spans="1:9" x14ac:dyDescent="0.25">
      <c r="A44" s="2" t="s">
        <v>74</v>
      </c>
      <c r="B44" s="3" t="s">
        <v>59</v>
      </c>
      <c r="C44" s="4" t="s">
        <v>75</v>
      </c>
      <c r="D44" s="8"/>
      <c r="E44" s="10"/>
      <c r="F44" s="10" t="str">
        <f t="shared" si="0"/>
        <v/>
      </c>
      <c r="G44" s="10">
        <v>4520000</v>
      </c>
      <c r="H44" s="12" t="str">
        <f t="shared" si="1"/>
        <v>Entrez le km du jour</v>
      </c>
      <c r="I44" s="15"/>
    </row>
    <row r="45" spans="1:9" x14ac:dyDescent="0.25">
      <c r="A45" s="2" t="s">
        <v>76</v>
      </c>
      <c r="B45" s="3" t="s">
        <v>77</v>
      </c>
      <c r="C45" s="4" t="s">
        <v>78</v>
      </c>
      <c r="D45" s="8"/>
      <c r="E45" s="10"/>
      <c r="F45" s="10" t="str">
        <f t="shared" si="0"/>
        <v/>
      </c>
      <c r="G45" s="10">
        <v>4520000</v>
      </c>
      <c r="H45" s="12" t="str">
        <f t="shared" si="1"/>
        <v>Entrez le km du jour</v>
      </c>
      <c r="I45" s="15"/>
    </row>
    <row r="46" spans="1:9" x14ac:dyDescent="0.25">
      <c r="A46" s="2" t="s">
        <v>79</v>
      </c>
      <c r="B46" s="3" t="s">
        <v>66</v>
      </c>
      <c r="C46" s="4" t="s">
        <v>80</v>
      </c>
      <c r="D46" s="8"/>
      <c r="E46" s="10"/>
      <c r="F46" s="10" t="str">
        <f t="shared" si="0"/>
        <v/>
      </c>
      <c r="G46" s="10">
        <v>4520000</v>
      </c>
      <c r="H46" s="12" t="str">
        <f t="shared" si="1"/>
        <v>Entrez le km du jour</v>
      </c>
      <c r="I46" s="15"/>
    </row>
    <row r="47" spans="1:9" x14ac:dyDescent="0.25">
      <c r="A47" s="2" t="s">
        <v>81</v>
      </c>
      <c r="B47" s="3" t="s">
        <v>59</v>
      </c>
      <c r="C47" s="4" t="s">
        <v>75</v>
      </c>
      <c r="D47" s="8"/>
      <c r="E47" s="10"/>
      <c r="F47" s="10" t="str">
        <f t="shared" si="0"/>
        <v/>
      </c>
      <c r="G47" s="10">
        <v>4520000</v>
      </c>
      <c r="H47" s="12" t="str">
        <f t="shared" si="1"/>
        <v>Entrez le km du jour</v>
      </c>
      <c r="I47" s="15"/>
    </row>
    <row r="48" spans="1:9" ht="22.5" x14ac:dyDescent="0.25">
      <c r="A48" s="2" t="s">
        <v>82</v>
      </c>
      <c r="B48" s="3" t="s">
        <v>77</v>
      </c>
      <c r="C48" s="4" t="s">
        <v>78</v>
      </c>
      <c r="D48" s="8"/>
      <c r="E48" s="10"/>
      <c r="F48" s="10" t="str">
        <f t="shared" si="0"/>
        <v/>
      </c>
      <c r="G48" s="10">
        <v>4520000</v>
      </c>
      <c r="H48" s="12" t="str">
        <f t="shared" si="1"/>
        <v>Entrez le km du jour</v>
      </c>
      <c r="I48" s="15"/>
    </row>
    <row r="49" spans="1:9" ht="21" customHeight="1" x14ac:dyDescent="0.25">
      <c r="A49" s="2" t="s">
        <v>83</v>
      </c>
      <c r="B49" s="3" t="s">
        <v>66</v>
      </c>
      <c r="C49" s="4" t="s">
        <v>84</v>
      </c>
      <c r="D49" s="8"/>
      <c r="E49" s="10"/>
      <c r="F49" s="10" t="str">
        <f t="shared" si="0"/>
        <v/>
      </c>
      <c r="G49" s="10">
        <v>4520000</v>
      </c>
      <c r="H49" s="12" t="str">
        <f t="shared" si="1"/>
        <v>Entrez le km du jour</v>
      </c>
      <c r="I49" s="15"/>
    </row>
    <row r="50" spans="1:9" ht="22.5" x14ac:dyDescent="0.25">
      <c r="A50" s="2" t="s">
        <v>85</v>
      </c>
      <c r="B50" s="3" t="s">
        <v>86</v>
      </c>
      <c r="C50" s="4" t="s">
        <v>78</v>
      </c>
      <c r="D50" s="8"/>
      <c r="E50" s="10"/>
      <c r="F50" s="10" t="str">
        <f t="shared" si="0"/>
        <v/>
      </c>
      <c r="G50" s="10">
        <v>4520000</v>
      </c>
      <c r="H50" s="12" t="str">
        <f t="shared" si="1"/>
        <v>Entrez le km du jour</v>
      </c>
      <c r="I50" s="15"/>
    </row>
    <row r="51" spans="1:9" x14ac:dyDescent="0.25">
      <c r="A51" s="2" t="s">
        <v>87</v>
      </c>
      <c r="B51" s="3" t="s">
        <v>88</v>
      </c>
      <c r="C51" s="4" t="s">
        <v>89</v>
      </c>
      <c r="D51" s="8"/>
      <c r="E51" s="10"/>
      <c r="F51" s="10" t="str">
        <f t="shared" si="0"/>
        <v/>
      </c>
      <c r="G51" s="10">
        <v>4520000</v>
      </c>
      <c r="H51" s="12" t="str">
        <f t="shared" si="1"/>
        <v>Entrez le km du jour</v>
      </c>
      <c r="I51" s="15"/>
    </row>
    <row r="52" spans="1:9" x14ac:dyDescent="0.25">
      <c r="A52" s="2" t="s">
        <v>90</v>
      </c>
      <c r="B52" s="3" t="s">
        <v>91</v>
      </c>
      <c r="C52" s="4" t="s">
        <v>89</v>
      </c>
      <c r="D52" s="8"/>
      <c r="E52" s="10"/>
      <c r="F52" s="10" t="str">
        <f t="shared" si="0"/>
        <v/>
      </c>
      <c r="G52" s="10">
        <v>4520000</v>
      </c>
      <c r="H52" s="12" t="str">
        <f t="shared" si="1"/>
        <v>Entrez le km du jour</v>
      </c>
      <c r="I52" s="15"/>
    </row>
    <row r="53" spans="1:9" x14ac:dyDescent="0.25">
      <c r="A53" s="2" t="s">
        <v>92</v>
      </c>
      <c r="B53" s="3" t="s">
        <v>91</v>
      </c>
      <c r="C53" s="4" t="s">
        <v>89</v>
      </c>
      <c r="D53" s="8"/>
      <c r="E53" s="10"/>
      <c r="F53" s="10" t="str">
        <f t="shared" si="0"/>
        <v/>
      </c>
      <c r="G53" s="10">
        <v>4520000</v>
      </c>
      <c r="H53" s="12" t="str">
        <f t="shared" si="1"/>
        <v>Entrez le km du jour</v>
      </c>
      <c r="I53" s="15"/>
    </row>
    <row r="54" spans="1:9" x14ac:dyDescent="0.25">
      <c r="A54" s="2" t="s">
        <v>102</v>
      </c>
      <c r="B54" s="3" t="s">
        <v>103</v>
      </c>
      <c r="C54" s="4"/>
      <c r="D54" s="8"/>
      <c r="E54" s="10"/>
      <c r="F54" s="10" t="str">
        <f t="shared" si="0"/>
        <v/>
      </c>
      <c r="G54" s="10">
        <v>4520000</v>
      </c>
      <c r="H54" s="12" t="str">
        <f t="shared" si="1"/>
        <v>Entrez le km du jour</v>
      </c>
      <c r="I54" s="15"/>
    </row>
    <row r="55" spans="1:9" ht="22.5" x14ac:dyDescent="0.25">
      <c r="A55" s="2" t="s">
        <v>93</v>
      </c>
      <c r="B55" s="3" t="s">
        <v>94</v>
      </c>
      <c r="C55" s="4" t="s">
        <v>54</v>
      </c>
      <c r="D55" s="8">
        <v>1455</v>
      </c>
      <c r="E55" s="10">
        <v>785</v>
      </c>
      <c r="F55" s="10">
        <f t="shared" si="0"/>
        <v>-670</v>
      </c>
      <c r="G55" s="10">
        <v>4520000</v>
      </c>
      <c r="H55" s="12">
        <f t="shared" si="1"/>
        <v>-4519215</v>
      </c>
      <c r="I55" s="15"/>
    </row>
    <row r="56" spans="1:9" x14ac:dyDescent="0.25">
      <c r="A56" s="2" t="s">
        <v>95</v>
      </c>
      <c r="B56" s="3"/>
      <c r="C56" s="4"/>
      <c r="D56" s="8"/>
      <c r="E56" s="10"/>
      <c r="F56" s="10" t="str">
        <f t="shared" si="0"/>
        <v/>
      </c>
      <c r="G56" s="10">
        <v>4520000</v>
      </c>
      <c r="H56" s="12" t="str">
        <f t="shared" si="1"/>
        <v>Entrez le km du jour</v>
      </c>
      <c r="I56" s="15"/>
    </row>
    <row r="57" spans="1:9" x14ac:dyDescent="0.25">
      <c r="A57" s="2" t="s">
        <v>96</v>
      </c>
      <c r="B57" s="3"/>
      <c r="C57" s="4"/>
      <c r="D57" s="8"/>
      <c r="E57" s="10"/>
      <c r="F57" s="10" t="str">
        <f t="shared" si="0"/>
        <v/>
      </c>
      <c r="G57" s="10">
        <v>4520000</v>
      </c>
      <c r="H57" s="12" t="str">
        <f t="shared" si="1"/>
        <v>Entrez le km du jour</v>
      </c>
      <c r="I57" s="15"/>
    </row>
    <row r="58" spans="1:9" x14ac:dyDescent="0.25">
      <c r="A58" s="2" t="s">
        <v>97</v>
      </c>
      <c r="B58" s="3"/>
      <c r="C58" s="4"/>
      <c r="D58" s="8"/>
      <c r="E58" s="10"/>
      <c r="F58" s="10" t="str">
        <f t="shared" si="0"/>
        <v/>
      </c>
      <c r="G58" s="10">
        <v>4520000</v>
      </c>
      <c r="H58" s="12" t="str">
        <f t="shared" si="1"/>
        <v>Entrez le km du jour</v>
      </c>
      <c r="I58" s="15"/>
    </row>
    <row r="59" spans="1:9" x14ac:dyDescent="0.25">
      <c r="A59" s="7" t="s">
        <v>98</v>
      </c>
      <c r="B59" s="7"/>
      <c r="C59" s="7"/>
      <c r="D59" s="9"/>
      <c r="E59" s="10"/>
      <c r="F59" s="10" t="str">
        <f t="shared" si="0"/>
        <v/>
      </c>
      <c r="G59" s="10">
        <v>4520000</v>
      </c>
      <c r="H59" s="12" t="str">
        <f t="shared" si="1"/>
        <v>Entrez le km du jour</v>
      </c>
      <c r="I59" s="15"/>
    </row>
    <row r="1048576" spans="5:5" x14ac:dyDescent="0.25">
      <c r="E1048576" s="13">
        <f>MIN(E2:E1048575)</f>
        <v>125</v>
      </c>
    </row>
  </sheetData>
  <conditionalFormatting sqref="I1:I59">
    <cfRule type="containsText" dxfId="19" priority="2" operator="containsText" text="A EFFECTUER">
      <formula>NOT(ISERROR(SEARCH("A EFFECTUER",I1)))</formula>
    </cfRule>
    <cfRule type="containsText" dxfId="18" priority="4" operator="containsText" text="A EFFECTUER">
      <formula>NOT(ISERROR(SEARCH("A EFFECTUER",I1)))</formula>
    </cfRule>
    <cfRule type="containsText" dxfId="17" priority="5" operator="containsText" text="A EFFECTUER">
      <formula>NOT(ISERROR(SEARCH("A EFFECTUER",I1)))</formula>
    </cfRule>
  </conditionalFormatting>
  <conditionalFormatting sqref="I1:I59">
    <cfRule type="containsText" dxfId="16" priority="1" operator="containsText" text="OK">
      <formula>NOT(ISERROR(SEARCH("OK",I1)))</formula>
    </cfRule>
  </conditionalFormatting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workbookViewId="0">
      <pane ySplit="1" topLeftCell="A2" activePane="bottomLeft" state="frozen"/>
      <selection pane="bottomLeft" activeCell="L9" sqref="L9"/>
    </sheetView>
  </sheetViews>
  <sheetFormatPr baseColWidth="10" defaultRowHeight="15" x14ac:dyDescent="0.25"/>
  <cols>
    <col min="1" max="1" width="17.7109375" customWidth="1"/>
    <col min="3" max="3" width="8.85546875" customWidth="1"/>
    <col min="4" max="5" width="9.140625" customWidth="1"/>
    <col min="6" max="6" width="9.42578125" style="21" customWidth="1"/>
    <col min="7" max="7" width="9.42578125" style="22" customWidth="1"/>
    <col min="8" max="8" width="17" style="21" bestFit="1" customWidth="1"/>
    <col min="9" max="9" width="11.42578125" style="61"/>
  </cols>
  <sheetData>
    <row r="1" spans="1:12" s="20" customFormat="1" ht="30" customHeight="1" thickBot="1" x14ac:dyDescent="0.3">
      <c r="A1" s="25" t="s">
        <v>0</v>
      </c>
      <c r="B1" s="25" t="s">
        <v>1</v>
      </c>
      <c r="C1" s="25" t="s">
        <v>105</v>
      </c>
      <c r="D1" s="26" t="s">
        <v>114</v>
      </c>
      <c r="E1" s="27" t="s">
        <v>110</v>
      </c>
      <c r="F1" s="28" t="s">
        <v>99</v>
      </c>
      <c r="G1" s="29" t="s">
        <v>111</v>
      </c>
      <c r="H1" s="28" t="s">
        <v>112</v>
      </c>
      <c r="I1" s="30" t="s">
        <v>115</v>
      </c>
    </row>
    <row r="2" spans="1:12" ht="23.25" customHeight="1" x14ac:dyDescent="0.25">
      <c r="A2" s="31" t="s">
        <v>2</v>
      </c>
      <c r="B2" s="32" t="s">
        <v>3</v>
      </c>
      <c r="C2" s="33" t="s">
        <v>4</v>
      </c>
      <c r="D2" s="34">
        <v>0</v>
      </c>
      <c r="E2" s="35">
        <v>500</v>
      </c>
      <c r="F2" s="36">
        <f>IF(D:D="","?", IF(E:E="","!",E:E-D:D))</f>
        <v>500</v>
      </c>
      <c r="G2" s="37">
        <f>IF(D:D="","?",D:D+10000)</f>
        <v>10000</v>
      </c>
      <c r="H2" s="38">
        <f>IF(E:E="","Entrez km du jour",IF(D:D="","Saisir km précédent",G:G-E:E))</f>
        <v>9500</v>
      </c>
      <c r="I2" s="57" t="str">
        <f t="shared" ref="I2:I10" si="0">IF(ISTEXT(H:H),"---",IF(H:H&lt;0,"oubliée !",IF(H:H&lt;500,"à effectuer","O.K.")))</f>
        <v>O.K.</v>
      </c>
    </row>
    <row r="3" spans="1:12" ht="23.25" customHeight="1" x14ac:dyDescent="0.25">
      <c r="A3" s="39" t="s">
        <v>5</v>
      </c>
      <c r="B3" s="40" t="s">
        <v>6</v>
      </c>
      <c r="C3" s="41" t="s">
        <v>7</v>
      </c>
      <c r="D3" s="42">
        <v>0</v>
      </c>
      <c r="E3" s="43">
        <v>600</v>
      </c>
      <c r="F3" s="44">
        <f t="shared" ref="F3:F58" si="1">IF(D:D="","?", IF(E:E="","!",E:E-D:D))</f>
        <v>600</v>
      </c>
      <c r="G3" s="45">
        <f t="shared" ref="G3:G58" si="2">IF(D:D="","?",D:D+10000)</f>
        <v>10000</v>
      </c>
      <c r="H3" s="46">
        <f t="shared" ref="H3:H58" si="3">IF(E:E="","Entrez km du jour",IF(D:D="","Saisir km précédent",G:G-E:E))</f>
        <v>9400</v>
      </c>
      <c r="I3" s="58" t="str">
        <f t="shared" si="0"/>
        <v>O.K.</v>
      </c>
    </row>
    <row r="4" spans="1:12" ht="23.25" customHeight="1" x14ac:dyDescent="0.25">
      <c r="A4" s="39" t="s">
        <v>8</v>
      </c>
      <c r="B4" s="40" t="s">
        <v>9</v>
      </c>
      <c r="C4" s="41" t="s">
        <v>10</v>
      </c>
      <c r="D4" s="42">
        <v>500</v>
      </c>
      <c r="E4" s="43">
        <v>9900</v>
      </c>
      <c r="F4" s="44">
        <f t="shared" si="1"/>
        <v>9400</v>
      </c>
      <c r="G4" s="45">
        <f t="shared" si="2"/>
        <v>10500</v>
      </c>
      <c r="H4" s="46">
        <f t="shared" si="3"/>
        <v>600</v>
      </c>
      <c r="I4" s="58" t="str">
        <f t="shared" si="0"/>
        <v>O.K.</v>
      </c>
      <c r="L4" s="17"/>
    </row>
    <row r="5" spans="1:12" ht="23.25" customHeight="1" x14ac:dyDescent="0.25">
      <c r="A5" s="39" t="s">
        <v>11</v>
      </c>
      <c r="B5" s="40" t="s">
        <v>12</v>
      </c>
      <c r="C5" s="41" t="s">
        <v>13</v>
      </c>
      <c r="D5" s="42">
        <v>500</v>
      </c>
      <c r="E5" s="43">
        <v>10400</v>
      </c>
      <c r="F5" s="44">
        <f t="shared" si="1"/>
        <v>9900</v>
      </c>
      <c r="G5" s="45">
        <f t="shared" si="2"/>
        <v>10500</v>
      </c>
      <c r="H5" s="46">
        <f t="shared" si="3"/>
        <v>100</v>
      </c>
      <c r="I5" s="58" t="str">
        <f t="shared" si="0"/>
        <v>à effectuer</v>
      </c>
    </row>
    <row r="6" spans="1:12" ht="23.25" customHeight="1" x14ac:dyDescent="0.25">
      <c r="A6" s="39" t="s">
        <v>14</v>
      </c>
      <c r="B6" s="40" t="s">
        <v>15</v>
      </c>
      <c r="C6" s="47" t="s">
        <v>16</v>
      </c>
      <c r="D6" s="42">
        <v>2000</v>
      </c>
      <c r="E6" s="43">
        <v>2500</v>
      </c>
      <c r="F6" s="44">
        <f t="shared" si="1"/>
        <v>500</v>
      </c>
      <c r="G6" s="45">
        <f t="shared" si="2"/>
        <v>12000</v>
      </c>
      <c r="H6" s="46">
        <f t="shared" si="3"/>
        <v>9500</v>
      </c>
      <c r="I6" s="58" t="str">
        <f t="shared" si="0"/>
        <v>O.K.</v>
      </c>
    </row>
    <row r="7" spans="1:12" ht="23.25" customHeight="1" x14ac:dyDescent="0.25">
      <c r="A7" s="48" t="s">
        <v>17</v>
      </c>
      <c r="B7" s="40" t="s">
        <v>9</v>
      </c>
      <c r="C7" s="41" t="s">
        <v>18</v>
      </c>
      <c r="D7" s="42">
        <v>2000</v>
      </c>
      <c r="E7" s="43">
        <v>11500</v>
      </c>
      <c r="F7" s="44">
        <f t="shared" si="1"/>
        <v>9500</v>
      </c>
      <c r="G7" s="45">
        <f t="shared" si="2"/>
        <v>12000</v>
      </c>
      <c r="H7" s="46">
        <f t="shared" si="3"/>
        <v>500</v>
      </c>
      <c r="I7" s="58" t="str">
        <f t="shared" si="0"/>
        <v>O.K.</v>
      </c>
    </row>
    <row r="8" spans="1:12" ht="23.25" customHeight="1" x14ac:dyDescent="0.25">
      <c r="A8" s="39" t="s">
        <v>19</v>
      </c>
      <c r="B8" s="40" t="s">
        <v>9</v>
      </c>
      <c r="C8" s="41" t="s">
        <v>20</v>
      </c>
      <c r="D8" s="42">
        <v>9000</v>
      </c>
      <c r="E8" s="43">
        <v>18000</v>
      </c>
      <c r="F8" s="44">
        <f t="shared" si="1"/>
        <v>9000</v>
      </c>
      <c r="G8" s="45">
        <f t="shared" si="2"/>
        <v>19000</v>
      </c>
      <c r="H8" s="46">
        <f t="shared" si="3"/>
        <v>1000</v>
      </c>
      <c r="I8" s="58" t="str">
        <f t="shared" si="0"/>
        <v>O.K.</v>
      </c>
    </row>
    <row r="9" spans="1:12" ht="23.25" customHeight="1" x14ac:dyDescent="0.25">
      <c r="A9" s="39" t="s">
        <v>21</v>
      </c>
      <c r="B9" s="40" t="s">
        <v>22</v>
      </c>
      <c r="C9" s="41" t="s">
        <v>23</v>
      </c>
      <c r="D9" s="42">
        <v>9000</v>
      </c>
      <c r="E9" s="43">
        <v>22000</v>
      </c>
      <c r="F9" s="44">
        <f t="shared" si="1"/>
        <v>13000</v>
      </c>
      <c r="G9" s="45">
        <f t="shared" si="2"/>
        <v>19000</v>
      </c>
      <c r="H9" s="46">
        <f t="shared" si="3"/>
        <v>-3000</v>
      </c>
      <c r="I9" s="58" t="str">
        <f t="shared" si="0"/>
        <v>oubliée !</v>
      </c>
    </row>
    <row r="10" spans="1:12" ht="23.25" customHeight="1" x14ac:dyDescent="0.25">
      <c r="A10" s="39" t="s">
        <v>24</v>
      </c>
      <c r="B10" s="40" t="s">
        <v>22</v>
      </c>
      <c r="C10" s="41" t="s">
        <v>23</v>
      </c>
      <c r="D10" s="42">
        <v>12000</v>
      </c>
      <c r="E10" s="43">
        <v>22000</v>
      </c>
      <c r="F10" s="44">
        <f t="shared" si="1"/>
        <v>10000</v>
      </c>
      <c r="G10" s="45">
        <f t="shared" si="2"/>
        <v>22000</v>
      </c>
      <c r="H10" s="46">
        <f t="shared" si="3"/>
        <v>0</v>
      </c>
      <c r="I10" s="58" t="str">
        <f t="shared" si="0"/>
        <v>à effectuer</v>
      </c>
    </row>
    <row r="11" spans="1:12" ht="23.25" customHeight="1" x14ac:dyDescent="0.25">
      <c r="A11" s="39" t="s">
        <v>25</v>
      </c>
      <c r="B11" s="40" t="s">
        <v>22</v>
      </c>
      <c r="C11" s="41" t="s">
        <v>23</v>
      </c>
      <c r="D11" s="42"/>
      <c r="E11" s="43">
        <v>120000</v>
      </c>
      <c r="F11" s="44" t="str">
        <f t="shared" si="1"/>
        <v>?</v>
      </c>
      <c r="G11" s="45" t="str">
        <f t="shared" si="2"/>
        <v>?</v>
      </c>
      <c r="H11" s="46" t="str">
        <f t="shared" si="3"/>
        <v>Saisir km précédent</v>
      </c>
      <c r="I11" s="58" t="str">
        <f>IF(ISTEXT(H:H),"---",IF(H:H&lt;0,"oubliée !",IF(H:H&lt;500,"à effectuer","O.K.")))</f>
        <v>---</v>
      </c>
    </row>
    <row r="12" spans="1:12" ht="23.25" customHeight="1" x14ac:dyDescent="0.25">
      <c r="A12" s="39" t="s">
        <v>26</v>
      </c>
      <c r="B12" s="40" t="s">
        <v>27</v>
      </c>
      <c r="C12" s="41" t="s">
        <v>23</v>
      </c>
      <c r="D12" s="42">
        <v>50000</v>
      </c>
      <c r="E12" s="43"/>
      <c r="F12" s="44" t="str">
        <f t="shared" si="1"/>
        <v>!</v>
      </c>
      <c r="G12" s="45">
        <f t="shared" si="2"/>
        <v>60000</v>
      </c>
      <c r="H12" s="46" t="str">
        <f t="shared" si="3"/>
        <v>Entrez km du jour</v>
      </c>
      <c r="I12" s="58" t="str">
        <f t="shared" ref="I12:I58" si="4">IF(ISTEXT(H:H),"---",IF(H:H&lt;0,"oubliée !",IF(H:H&lt;500,"à effectuer","O.K.")))</f>
        <v>---</v>
      </c>
    </row>
    <row r="13" spans="1:12" ht="23.25" customHeight="1" x14ac:dyDescent="0.25">
      <c r="A13" s="39" t="s">
        <v>28</v>
      </c>
      <c r="B13" s="40" t="s">
        <v>27</v>
      </c>
      <c r="C13" s="41" t="s">
        <v>23</v>
      </c>
      <c r="D13" s="42"/>
      <c r="E13" s="43"/>
      <c r="F13" s="44" t="str">
        <f t="shared" si="1"/>
        <v>?</v>
      </c>
      <c r="G13" s="45" t="str">
        <f t="shared" si="2"/>
        <v>?</v>
      </c>
      <c r="H13" s="46" t="str">
        <f t="shared" si="3"/>
        <v>Entrez km du jour</v>
      </c>
      <c r="I13" s="58" t="str">
        <f t="shared" si="4"/>
        <v>---</v>
      </c>
    </row>
    <row r="14" spans="1:12" ht="23.25" customHeight="1" x14ac:dyDescent="0.25">
      <c r="A14" s="39" t="s">
        <v>29</v>
      </c>
      <c r="B14" s="40" t="s">
        <v>27</v>
      </c>
      <c r="C14" s="41" t="s">
        <v>23</v>
      </c>
      <c r="D14" s="42"/>
      <c r="E14" s="43"/>
      <c r="F14" s="44" t="str">
        <f t="shared" si="1"/>
        <v>?</v>
      </c>
      <c r="G14" s="45" t="str">
        <f t="shared" si="2"/>
        <v>?</v>
      </c>
      <c r="H14" s="46" t="str">
        <f t="shared" si="3"/>
        <v>Entrez km du jour</v>
      </c>
      <c r="I14" s="58" t="str">
        <f t="shared" si="4"/>
        <v>---</v>
      </c>
    </row>
    <row r="15" spans="1:12" ht="23.25" customHeight="1" x14ac:dyDescent="0.25">
      <c r="A15" s="39" t="s">
        <v>30</v>
      </c>
      <c r="B15" s="40" t="s">
        <v>27</v>
      </c>
      <c r="C15" s="41" t="s">
        <v>23</v>
      </c>
      <c r="D15" s="42"/>
      <c r="E15" s="43"/>
      <c r="F15" s="44" t="str">
        <f t="shared" si="1"/>
        <v>?</v>
      </c>
      <c r="G15" s="45" t="str">
        <f t="shared" si="2"/>
        <v>?</v>
      </c>
      <c r="H15" s="46" t="str">
        <f t="shared" si="3"/>
        <v>Entrez km du jour</v>
      </c>
      <c r="I15" s="58" t="str">
        <f t="shared" si="4"/>
        <v>---</v>
      </c>
    </row>
    <row r="16" spans="1:12" ht="23.25" customHeight="1" x14ac:dyDescent="0.25">
      <c r="A16" s="39" t="s">
        <v>31</v>
      </c>
      <c r="B16" s="40" t="s">
        <v>22</v>
      </c>
      <c r="C16" s="41" t="s">
        <v>23</v>
      </c>
      <c r="D16" s="42"/>
      <c r="E16" s="43"/>
      <c r="F16" s="44" t="str">
        <f t="shared" si="1"/>
        <v>?</v>
      </c>
      <c r="G16" s="45" t="str">
        <f t="shared" si="2"/>
        <v>?</v>
      </c>
      <c r="H16" s="46" t="str">
        <f t="shared" si="3"/>
        <v>Entrez km du jour</v>
      </c>
      <c r="I16" s="58" t="str">
        <f t="shared" si="4"/>
        <v>---</v>
      </c>
    </row>
    <row r="17" spans="1:9" ht="23.25" customHeight="1" x14ac:dyDescent="0.25">
      <c r="A17" s="39" t="s">
        <v>32</v>
      </c>
      <c r="B17" s="40" t="s">
        <v>22</v>
      </c>
      <c r="C17" s="41" t="s">
        <v>23</v>
      </c>
      <c r="D17" s="42"/>
      <c r="E17" s="43"/>
      <c r="F17" s="44" t="str">
        <f t="shared" si="1"/>
        <v>?</v>
      </c>
      <c r="G17" s="45" t="str">
        <f t="shared" si="2"/>
        <v>?</v>
      </c>
      <c r="H17" s="46" t="str">
        <f t="shared" si="3"/>
        <v>Entrez km du jour</v>
      </c>
      <c r="I17" s="58" t="str">
        <f t="shared" si="4"/>
        <v>---</v>
      </c>
    </row>
    <row r="18" spans="1:9" ht="23.25" customHeight="1" x14ac:dyDescent="0.25">
      <c r="A18" s="39" t="s">
        <v>33</v>
      </c>
      <c r="B18" s="40" t="s">
        <v>27</v>
      </c>
      <c r="C18" s="41" t="s">
        <v>23</v>
      </c>
      <c r="D18" s="42"/>
      <c r="E18" s="43"/>
      <c r="F18" s="44" t="str">
        <f t="shared" si="1"/>
        <v>?</v>
      </c>
      <c r="G18" s="45" t="str">
        <f t="shared" si="2"/>
        <v>?</v>
      </c>
      <c r="H18" s="46" t="str">
        <f t="shared" si="3"/>
        <v>Entrez km du jour</v>
      </c>
      <c r="I18" s="58" t="str">
        <f t="shared" si="4"/>
        <v>---</v>
      </c>
    </row>
    <row r="19" spans="1:9" ht="23.25" customHeight="1" x14ac:dyDescent="0.25">
      <c r="A19" s="39" t="s">
        <v>34</v>
      </c>
      <c r="B19" s="40" t="s">
        <v>27</v>
      </c>
      <c r="C19" s="41" t="s">
        <v>23</v>
      </c>
      <c r="D19" s="42"/>
      <c r="E19" s="43"/>
      <c r="F19" s="44" t="str">
        <f t="shared" si="1"/>
        <v>?</v>
      </c>
      <c r="G19" s="45" t="str">
        <f t="shared" si="2"/>
        <v>?</v>
      </c>
      <c r="H19" s="46" t="str">
        <f t="shared" si="3"/>
        <v>Entrez km du jour</v>
      </c>
      <c r="I19" s="58" t="str">
        <f t="shared" si="4"/>
        <v>---</v>
      </c>
    </row>
    <row r="20" spans="1:9" ht="23.25" customHeight="1" x14ac:dyDescent="0.25">
      <c r="A20" s="39" t="s">
        <v>35</v>
      </c>
      <c r="B20" s="40" t="s">
        <v>27</v>
      </c>
      <c r="C20" s="41" t="s">
        <v>23</v>
      </c>
      <c r="D20" s="42"/>
      <c r="E20" s="43"/>
      <c r="F20" s="44" t="str">
        <f t="shared" si="1"/>
        <v>?</v>
      </c>
      <c r="G20" s="45" t="str">
        <f t="shared" si="2"/>
        <v>?</v>
      </c>
      <c r="H20" s="46" t="str">
        <f t="shared" si="3"/>
        <v>Entrez km du jour</v>
      </c>
      <c r="I20" s="58" t="str">
        <f t="shared" si="4"/>
        <v>---</v>
      </c>
    </row>
    <row r="21" spans="1:9" ht="23.25" customHeight="1" x14ac:dyDescent="0.25">
      <c r="A21" s="39" t="s">
        <v>36</v>
      </c>
      <c r="B21" s="40" t="s">
        <v>37</v>
      </c>
      <c r="C21" s="41" t="s">
        <v>38</v>
      </c>
      <c r="D21" s="42"/>
      <c r="E21" s="43"/>
      <c r="F21" s="44" t="str">
        <f t="shared" si="1"/>
        <v>?</v>
      </c>
      <c r="G21" s="45" t="str">
        <f t="shared" si="2"/>
        <v>?</v>
      </c>
      <c r="H21" s="46" t="str">
        <f t="shared" si="3"/>
        <v>Entrez km du jour</v>
      </c>
      <c r="I21" s="58" t="str">
        <f t="shared" si="4"/>
        <v>---</v>
      </c>
    </row>
    <row r="22" spans="1:9" ht="23.25" customHeight="1" x14ac:dyDescent="0.25">
      <c r="A22" s="39" t="s">
        <v>39</v>
      </c>
      <c r="B22" s="40" t="s">
        <v>37</v>
      </c>
      <c r="C22" s="41" t="s">
        <v>38</v>
      </c>
      <c r="D22" s="42"/>
      <c r="E22" s="43"/>
      <c r="F22" s="44" t="str">
        <f t="shared" si="1"/>
        <v>?</v>
      </c>
      <c r="G22" s="45" t="str">
        <f t="shared" si="2"/>
        <v>?</v>
      </c>
      <c r="H22" s="46" t="str">
        <f t="shared" si="3"/>
        <v>Entrez km du jour</v>
      </c>
      <c r="I22" s="58" t="str">
        <f t="shared" si="4"/>
        <v>---</v>
      </c>
    </row>
    <row r="23" spans="1:9" ht="23.25" customHeight="1" x14ac:dyDescent="0.25">
      <c r="A23" s="39" t="s">
        <v>40</v>
      </c>
      <c r="B23" s="40" t="s">
        <v>37</v>
      </c>
      <c r="C23" s="41" t="s">
        <v>38</v>
      </c>
      <c r="D23" s="42"/>
      <c r="E23" s="43"/>
      <c r="F23" s="44" t="str">
        <f t="shared" si="1"/>
        <v>?</v>
      </c>
      <c r="G23" s="45" t="str">
        <f t="shared" si="2"/>
        <v>?</v>
      </c>
      <c r="H23" s="46" t="str">
        <f t="shared" si="3"/>
        <v>Entrez km du jour</v>
      </c>
      <c r="I23" s="58" t="str">
        <f t="shared" si="4"/>
        <v>---</v>
      </c>
    </row>
    <row r="24" spans="1:9" ht="23.25" customHeight="1" x14ac:dyDescent="0.25">
      <c r="A24" s="39" t="s">
        <v>41</v>
      </c>
      <c r="B24" s="40" t="s">
        <v>27</v>
      </c>
      <c r="C24" s="41" t="s">
        <v>23</v>
      </c>
      <c r="D24" s="42"/>
      <c r="E24" s="43"/>
      <c r="F24" s="44" t="str">
        <f t="shared" si="1"/>
        <v>?</v>
      </c>
      <c r="G24" s="45" t="str">
        <f t="shared" si="2"/>
        <v>?</v>
      </c>
      <c r="H24" s="46" t="str">
        <f t="shared" si="3"/>
        <v>Entrez km du jour</v>
      </c>
      <c r="I24" s="58" t="str">
        <f t="shared" si="4"/>
        <v>---</v>
      </c>
    </row>
    <row r="25" spans="1:9" ht="23.25" customHeight="1" x14ac:dyDescent="0.25">
      <c r="A25" s="39" t="s">
        <v>42</v>
      </c>
      <c r="B25" s="40" t="s">
        <v>27</v>
      </c>
      <c r="C25" s="41" t="s">
        <v>23</v>
      </c>
      <c r="D25" s="42"/>
      <c r="E25" s="43"/>
      <c r="F25" s="44" t="str">
        <f t="shared" si="1"/>
        <v>?</v>
      </c>
      <c r="G25" s="45" t="str">
        <f t="shared" si="2"/>
        <v>?</v>
      </c>
      <c r="H25" s="46" t="str">
        <f t="shared" si="3"/>
        <v>Entrez km du jour</v>
      </c>
      <c r="I25" s="58" t="str">
        <f t="shared" si="4"/>
        <v>---</v>
      </c>
    </row>
    <row r="26" spans="1:9" ht="23.25" customHeight="1" x14ac:dyDescent="0.25">
      <c r="A26" s="39" t="s">
        <v>104</v>
      </c>
      <c r="B26" s="40" t="s">
        <v>27</v>
      </c>
      <c r="C26" s="41" t="s">
        <v>23</v>
      </c>
      <c r="D26" s="42"/>
      <c r="E26" s="43"/>
      <c r="F26" s="44" t="str">
        <f t="shared" si="1"/>
        <v>?</v>
      </c>
      <c r="G26" s="45" t="str">
        <f t="shared" si="2"/>
        <v>?</v>
      </c>
      <c r="H26" s="46" t="str">
        <f t="shared" si="3"/>
        <v>Entrez km du jour</v>
      </c>
      <c r="I26" s="58" t="str">
        <f t="shared" si="4"/>
        <v>---</v>
      </c>
    </row>
    <row r="27" spans="1:9" ht="23.25" customHeight="1" x14ac:dyDescent="0.25">
      <c r="A27" s="39" t="s">
        <v>43</v>
      </c>
      <c r="B27" s="40" t="s">
        <v>44</v>
      </c>
      <c r="C27" s="41" t="s">
        <v>45</v>
      </c>
      <c r="D27" s="42"/>
      <c r="E27" s="43"/>
      <c r="F27" s="44" t="str">
        <f t="shared" si="1"/>
        <v>?</v>
      </c>
      <c r="G27" s="45" t="str">
        <f t="shared" si="2"/>
        <v>?</v>
      </c>
      <c r="H27" s="46" t="str">
        <f t="shared" si="3"/>
        <v>Entrez km du jour</v>
      </c>
      <c r="I27" s="58" t="str">
        <f t="shared" si="4"/>
        <v>---</v>
      </c>
    </row>
    <row r="28" spans="1:9" ht="23.25" customHeight="1" x14ac:dyDescent="0.25">
      <c r="A28" s="39" t="s">
        <v>46</v>
      </c>
      <c r="B28" s="40" t="s">
        <v>47</v>
      </c>
      <c r="C28" s="41" t="s">
        <v>38</v>
      </c>
      <c r="D28" s="42"/>
      <c r="E28" s="43"/>
      <c r="F28" s="44" t="str">
        <f t="shared" si="1"/>
        <v>?</v>
      </c>
      <c r="G28" s="45" t="str">
        <f t="shared" si="2"/>
        <v>?</v>
      </c>
      <c r="H28" s="46" t="str">
        <f t="shared" si="3"/>
        <v>Entrez km du jour</v>
      </c>
      <c r="I28" s="58" t="str">
        <f t="shared" si="4"/>
        <v>---</v>
      </c>
    </row>
    <row r="29" spans="1:9" ht="23.25" customHeight="1" x14ac:dyDescent="0.25">
      <c r="A29" s="39" t="s">
        <v>100</v>
      </c>
      <c r="B29" s="40" t="s">
        <v>101</v>
      </c>
      <c r="C29" s="41" t="s">
        <v>48</v>
      </c>
      <c r="D29" s="42"/>
      <c r="E29" s="43"/>
      <c r="F29" s="44" t="str">
        <f t="shared" si="1"/>
        <v>?</v>
      </c>
      <c r="G29" s="45" t="str">
        <f t="shared" si="2"/>
        <v>?</v>
      </c>
      <c r="H29" s="46" t="str">
        <f t="shared" si="3"/>
        <v>Entrez km du jour</v>
      </c>
      <c r="I29" s="58" t="str">
        <f t="shared" si="4"/>
        <v>---</v>
      </c>
    </row>
    <row r="30" spans="1:9" ht="23.25" customHeight="1" x14ac:dyDescent="0.25">
      <c r="A30" s="39" t="s">
        <v>49</v>
      </c>
      <c r="B30" s="40" t="s">
        <v>50</v>
      </c>
      <c r="C30" s="41" t="s">
        <v>48</v>
      </c>
      <c r="D30" s="42"/>
      <c r="E30" s="43"/>
      <c r="F30" s="44" t="str">
        <f t="shared" si="1"/>
        <v>?</v>
      </c>
      <c r="G30" s="45" t="str">
        <f t="shared" si="2"/>
        <v>?</v>
      </c>
      <c r="H30" s="46" t="str">
        <f t="shared" si="3"/>
        <v>Entrez km du jour</v>
      </c>
      <c r="I30" s="58" t="str">
        <f t="shared" si="4"/>
        <v>---</v>
      </c>
    </row>
    <row r="31" spans="1:9" ht="23.25" customHeight="1" x14ac:dyDescent="0.25">
      <c r="A31" s="39" t="s">
        <v>51</v>
      </c>
      <c r="B31" s="40" t="s">
        <v>9</v>
      </c>
      <c r="C31" s="41" t="s">
        <v>48</v>
      </c>
      <c r="D31" s="42"/>
      <c r="E31" s="43"/>
      <c r="F31" s="44" t="str">
        <f t="shared" si="1"/>
        <v>?</v>
      </c>
      <c r="G31" s="45" t="str">
        <f t="shared" si="2"/>
        <v>?</v>
      </c>
      <c r="H31" s="46" t="str">
        <f t="shared" si="3"/>
        <v>Entrez km du jour</v>
      </c>
      <c r="I31" s="58" t="str">
        <f t="shared" si="4"/>
        <v>---</v>
      </c>
    </row>
    <row r="32" spans="1:9" ht="23.25" customHeight="1" x14ac:dyDescent="0.25">
      <c r="A32" s="39" t="s">
        <v>52</v>
      </c>
      <c r="B32" s="40" t="s">
        <v>53</v>
      </c>
      <c r="C32" s="41" t="s">
        <v>54</v>
      </c>
      <c r="D32" s="42"/>
      <c r="E32" s="43"/>
      <c r="F32" s="44" t="str">
        <f t="shared" si="1"/>
        <v>?</v>
      </c>
      <c r="G32" s="45" t="str">
        <f t="shared" si="2"/>
        <v>?</v>
      </c>
      <c r="H32" s="46" t="str">
        <f t="shared" si="3"/>
        <v>Entrez km du jour</v>
      </c>
      <c r="I32" s="58" t="str">
        <f t="shared" si="4"/>
        <v>---</v>
      </c>
    </row>
    <row r="33" spans="1:9" ht="23.25" customHeight="1" x14ac:dyDescent="0.25">
      <c r="A33" s="39" t="s">
        <v>55</v>
      </c>
      <c r="B33" s="40" t="s">
        <v>56</v>
      </c>
      <c r="C33" s="41" t="s">
        <v>57</v>
      </c>
      <c r="D33" s="42"/>
      <c r="E33" s="43"/>
      <c r="F33" s="44" t="str">
        <f t="shared" si="1"/>
        <v>?</v>
      </c>
      <c r="G33" s="45" t="str">
        <f t="shared" si="2"/>
        <v>?</v>
      </c>
      <c r="H33" s="46" t="str">
        <f t="shared" si="3"/>
        <v>Entrez km du jour</v>
      </c>
      <c r="I33" s="58" t="str">
        <f t="shared" si="4"/>
        <v>---</v>
      </c>
    </row>
    <row r="34" spans="1:9" ht="23.25" customHeight="1" x14ac:dyDescent="0.25">
      <c r="A34" s="39" t="s">
        <v>58</v>
      </c>
      <c r="B34" s="40" t="s">
        <v>59</v>
      </c>
      <c r="C34" s="41" t="s">
        <v>60</v>
      </c>
      <c r="D34" s="42"/>
      <c r="E34" s="43"/>
      <c r="F34" s="44" t="str">
        <f t="shared" si="1"/>
        <v>?</v>
      </c>
      <c r="G34" s="45" t="str">
        <f t="shared" si="2"/>
        <v>?</v>
      </c>
      <c r="H34" s="46" t="str">
        <f t="shared" si="3"/>
        <v>Entrez km du jour</v>
      </c>
      <c r="I34" s="58" t="str">
        <f t="shared" si="4"/>
        <v>---</v>
      </c>
    </row>
    <row r="35" spans="1:9" ht="23.25" customHeight="1" x14ac:dyDescent="0.25">
      <c r="A35" s="39" t="s">
        <v>61</v>
      </c>
      <c r="B35" s="40" t="s">
        <v>59</v>
      </c>
      <c r="C35" s="41" t="s">
        <v>62</v>
      </c>
      <c r="D35" s="42"/>
      <c r="E35" s="43"/>
      <c r="F35" s="44" t="str">
        <f t="shared" si="1"/>
        <v>?</v>
      </c>
      <c r="G35" s="45" t="str">
        <f t="shared" si="2"/>
        <v>?</v>
      </c>
      <c r="H35" s="46" t="str">
        <f t="shared" si="3"/>
        <v>Entrez km du jour</v>
      </c>
      <c r="I35" s="58" t="str">
        <f t="shared" si="4"/>
        <v>---</v>
      </c>
    </row>
    <row r="36" spans="1:9" ht="23.25" customHeight="1" x14ac:dyDescent="0.25">
      <c r="A36" s="39" t="s">
        <v>63</v>
      </c>
      <c r="B36" s="40" t="s">
        <v>59</v>
      </c>
      <c r="C36" s="41" t="s">
        <v>62</v>
      </c>
      <c r="D36" s="42"/>
      <c r="E36" s="43"/>
      <c r="F36" s="44" t="str">
        <f t="shared" si="1"/>
        <v>?</v>
      </c>
      <c r="G36" s="45" t="str">
        <f t="shared" si="2"/>
        <v>?</v>
      </c>
      <c r="H36" s="46" t="str">
        <f t="shared" si="3"/>
        <v>Entrez km du jour</v>
      </c>
      <c r="I36" s="58" t="str">
        <f t="shared" si="4"/>
        <v>---</v>
      </c>
    </row>
    <row r="37" spans="1:9" ht="23.25" customHeight="1" x14ac:dyDescent="0.25">
      <c r="A37" s="39" t="s">
        <v>64</v>
      </c>
      <c r="B37" s="40" t="s">
        <v>59</v>
      </c>
      <c r="C37" s="41" t="s">
        <v>62</v>
      </c>
      <c r="D37" s="42"/>
      <c r="E37" s="43"/>
      <c r="F37" s="44" t="str">
        <f t="shared" si="1"/>
        <v>?</v>
      </c>
      <c r="G37" s="45" t="str">
        <f t="shared" si="2"/>
        <v>?</v>
      </c>
      <c r="H37" s="46" t="str">
        <f t="shared" si="3"/>
        <v>Entrez km du jour</v>
      </c>
      <c r="I37" s="58" t="str">
        <f t="shared" si="4"/>
        <v>---</v>
      </c>
    </row>
    <row r="38" spans="1:9" ht="23.25" customHeight="1" x14ac:dyDescent="0.25">
      <c r="A38" s="39" t="s">
        <v>65</v>
      </c>
      <c r="B38" s="40" t="s">
        <v>66</v>
      </c>
      <c r="C38" s="41" t="s">
        <v>62</v>
      </c>
      <c r="D38" s="42"/>
      <c r="E38" s="43"/>
      <c r="F38" s="44" t="str">
        <f t="shared" si="1"/>
        <v>?</v>
      </c>
      <c r="G38" s="45" t="str">
        <f t="shared" si="2"/>
        <v>?</v>
      </c>
      <c r="H38" s="46" t="str">
        <f t="shared" si="3"/>
        <v>Entrez km du jour</v>
      </c>
      <c r="I38" s="58" t="str">
        <f t="shared" si="4"/>
        <v>---</v>
      </c>
    </row>
    <row r="39" spans="1:9" ht="23.25" customHeight="1" x14ac:dyDescent="0.25">
      <c r="A39" s="39" t="s">
        <v>67</v>
      </c>
      <c r="B39" s="40" t="s">
        <v>66</v>
      </c>
      <c r="C39" s="41" t="s">
        <v>62</v>
      </c>
      <c r="D39" s="42"/>
      <c r="E39" s="43"/>
      <c r="F39" s="44" t="str">
        <f t="shared" si="1"/>
        <v>?</v>
      </c>
      <c r="G39" s="45" t="str">
        <f t="shared" si="2"/>
        <v>?</v>
      </c>
      <c r="H39" s="46" t="str">
        <f t="shared" si="3"/>
        <v>Entrez km du jour</v>
      </c>
      <c r="I39" s="58" t="str">
        <f t="shared" si="4"/>
        <v>---</v>
      </c>
    </row>
    <row r="40" spans="1:9" ht="23.25" customHeight="1" x14ac:dyDescent="0.25">
      <c r="A40" s="39" t="s">
        <v>68</v>
      </c>
      <c r="B40" s="40" t="s">
        <v>66</v>
      </c>
      <c r="C40" s="41" t="s">
        <v>62</v>
      </c>
      <c r="D40" s="42"/>
      <c r="E40" s="43"/>
      <c r="F40" s="44" t="str">
        <f t="shared" si="1"/>
        <v>?</v>
      </c>
      <c r="G40" s="45" t="str">
        <f t="shared" si="2"/>
        <v>?</v>
      </c>
      <c r="H40" s="46" t="str">
        <f t="shared" si="3"/>
        <v>Entrez km du jour</v>
      </c>
      <c r="I40" s="58" t="str">
        <f t="shared" si="4"/>
        <v>---</v>
      </c>
    </row>
    <row r="41" spans="1:9" ht="23.25" customHeight="1" x14ac:dyDescent="0.25">
      <c r="A41" s="39" t="s">
        <v>69</v>
      </c>
      <c r="B41" s="40" t="s">
        <v>59</v>
      </c>
      <c r="C41" s="41" t="s">
        <v>57</v>
      </c>
      <c r="D41" s="42"/>
      <c r="E41" s="43"/>
      <c r="F41" s="44" t="str">
        <f t="shared" si="1"/>
        <v>?</v>
      </c>
      <c r="G41" s="45" t="str">
        <f t="shared" si="2"/>
        <v>?</v>
      </c>
      <c r="H41" s="46" t="str">
        <f t="shared" si="3"/>
        <v>Entrez km du jour</v>
      </c>
      <c r="I41" s="58" t="str">
        <f t="shared" si="4"/>
        <v>---</v>
      </c>
    </row>
    <row r="42" spans="1:9" ht="23.25" customHeight="1" x14ac:dyDescent="0.25">
      <c r="A42" s="39" t="s">
        <v>70</v>
      </c>
      <c r="B42" s="40" t="s">
        <v>71</v>
      </c>
      <c r="C42" s="41" t="s">
        <v>72</v>
      </c>
      <c r="D42" s="42"/>
      <c r="E42" s="43"/>
      <c r="F42" s="44" t="str">
        <f t="shared" si="1"/>
        <v>?</v>
      </c>
      <c r="G42" s="45" t="str">
        <f t="shared" si="2"/>
        <v>?</v>
      </c>
      <c r="H42" s="46" t="str">
        <f t="shared" si="3"/>
        <v>Entrez km du jour</v>
      </c>
      <c r="I42" s="58" t="str">
        <f t="shared" si="4"/>
        <v>---</v>
      </c>
    </row>
    <row r="43" spans="1:9" ht="23.25" customHeight="1" x14ac:dyDescent="0.25">
      <c r="A43" s="39" t="s">
        <v>73</v>
      </c>
      <c r="B43" s="40" t="s">
        <v>71</v>
      </c>
      <c r="C43" s="41" t="s">
        <v>72</v>
      </c>
      <c r="D43" s="42"/>
      <c r="E43" s="43"/>
      <c r="F43" s="44" t="str">
        <f t="shared" si="1"/>
        <v>?</v>
      </c>
      <c r="G43" s="45" t="str">
        <f t="shared" si="2"/>
        <v>?</v>
      </c>
      <c r="H43" s="46" t="str">
        <f t="shared" si="3"/>
        <v>Entrez km du jour</v>
      </c>
      <c r="I43" s="58" t="str">
        <f t="shared" si="4"/>
        <v>---</v>
      </c>
    </row>
    <row r="44" spans="1:9" ht="23.25" customHeight="1" x14ac:dyDescent="0.25">
      <c r="A44" s="39" t="s">
        <v>74</v>
      </c>
      <c r="B44" s="40" t="s">
        <v>59</v>
      </c>
      <c r="C44" s="41" t="s">
        <v>75</v>
      </c>
      <c r="D44" s="42"/>
      <c r="E44" s="43"/>
      <c r="F44" s="44" t="str">
        <f t="shared" si="1"/>
        <v>?</v>
      </c>
      <c r="G44" s="45" t="str">
        <f t="shared" si="2"/>
        <v>?</v>
      </c>
      <c r="H44" s="46" t="str">
        <f t="shared" si="3"/>
        <v>Entrez km du jour</v>
      </c>
      <c r="I44" s="58" t="str">
        <f t="shared" si="4"/>
        <v>---</v>
      </c>
    </row>
    <row r="45" spans="1:9" ht="23.25" customHeight="1" x14ac:dyDescent="0.25">
      <c r="A45" s="39" t="s">
        <v>76</v>
      </c>
      <c r="B45" s="40" t="s">
        <v>77</v>
      </c>
      <c r="C45" s="41" t="s">
        <v>78</v>
      </c>
      <c r="D45" s="42"/>
      <c r="E45" s="43"/>
      <c r="F45" s="44" t="str">
        <f t="shared" si="1"/>
        <v>?</v>
      </c>
      <c r="G45" s="45" t="str">
        <f t="shared" si="2"/>
        <v>?</v>
      </c>
      <c r="H45" s="46" t="str">
        <f t="shared" si="3"/>
        <v>Entrez km du jour</v>
      </c>
      <c r="I45" s="58" t="str">
        <f t="shared" si="4"/>
        <v>---</v>
      </c>
    </row>
    <row r="46" spans="1:9" ht="23.25" customHeight="1" x14ac:dyDescent="0.25">
      <c r="A46" s="39" t="s">
        <v>79</v>
      </c>
      <c r="B46" s="40" t="s">
        <v>66</v>
      </c>
      <c r="C46" s="41" t="s">
        <v>80</v>
      </c>
      <c r="D46" s="42"/>
      <c r="E46" s="43"/>
      <c r="F46" s="44" t="str">
        <f t="shared" si="1"/>
        <v>?</v>
      </c>
      <c r="G46" s="45" t="str">
        <f t="shared" si="2"/>
        <v>?</v>
      </c>
      <c r="H46" s="46" t="str">
        <f t="shared" si="3"/>
        <v>Entrez km du jour</v>
      </c>
      <c r="I46" s="58" t="str">
        <f t="shared" si="4"/>
        <v>---</v>
      </c>
    </row>
    <row r="47" spans="1:9" ht="23.25" customHeight="1" x14ac:dyDescent="0.25">
      <c r="A47" s="39" t="s">
        <v>81</v>
      </c>
      <c r="B47" s="40" t="s">
        <v>59</v>
      </c>
      <c r="C47" s="41" t="s">
        <v>75</v>
      </c>
      <c r="D47" s="42"/>
      <c r="E47" s="43"/>
      <c r="F47" s="44" t="str">
        <f t="shared" si="1"/>
        <v>?</v>
      </c>
      <c r="G47" s="45" t="str">
        <f t="shared" si="2"/>
        <v>?</v>
      </c>
      <c r="H47" s="46" t="str">
        <f t="shared" si="3"/>
        <v>Entrez km du jour</v>
      </c>
      <c r="I47" s="58" t="str">
        <f t="shared" si="4"/>
        <v>---</v>
      </c>
    </row>
    <row r="48" spans="1:9" ht="23.25" customHeight="1" x14ac:dyDescent="0.25">
      <c r="A48" s="39" t="s">
        <v>82</v>
      </c>
      <c r="B48" s="40" t="s">
        <v>77</v>
      </c>
      <c r="C48" s="41" t="s">
        <v>78</v>
      </c>
      <c r="D48" s="42"/>
      <c r="E48" s="43"/>
      <c r="F48" s="44" t="str">
        <f t="shared" si="1"/>
        <v>?</v>
      </c>
      <c r="G48" s="45" t="str">
        <f t="shared" si="2"/>
        <v>?</v>
      </c>
      <c r="H48" s="46" t="str">
        <f t="shared" si="3"/>
        <v>Entrez km du jour</v>
      </c>
      <c r="I48" s="58" t="str">
        <f t="shared" si="4"/>
        <v>---</v>
      </c>
    </row>
    <row r="49" spans="1:9" ht="23.25" customHeight="1" x14ac:dyDescent="0.25">
      <c r="A49" s="39" t="s">
        <v>83</v>
      </c>
      <c r="B49" s="40" t="s">
        <v>66</v>
      </c>
      <c r="C49" s="41" t="s">
        <v>84</v>
      </c>
      <c r="D49" s="42"/>
      <c r="E49" s="43"/>
      <c r="F49" s="44" t="str">
        <f t="shared" si="1"/>
        <v>?</v>
      </c>
      <c r="G49" s="45" t="str">
        <f t="shared" si="2"/>
        <v>?</v>
      </c>
      <c r="H49" s="46" t="str">
        <f t="shared" si="3"/>
        <v>Entrez km du jour</v>
      </c>
      <c r="I49" s="58" t="str">
        <f t="shared" si="4"/>
        <v>---</v>
      </c>
    </row>
    <row r="50" spans="1:9" ht="23.25" customHeight="1" x14ac:dyDescent="0.25">
      <c r="A50" s="39" t="s">
        <v>85</v>
      </c>
      <c r="B50" s="40" t="s">
        <v>86</v>
      </c>
      <c r="C50" s="41" t="s">
        <v>78</v>
      </c>
      <c r="D50" s="42"/>
      <c r="E50" s="43"/>
      <c r="F50" s="44" t="str">
        <f t="shared" si="1"/>
        <v>?</v>
      </c>
      <c r="G50" s="45" t="str">
        <f t="shared" si="2"/>
        <v>?</v>
      </c>
      <c r="H50" s="46" t="str">
        <f t="shared" si="3"/>
        <v>Entrez km du jour</v>
      </c>
      <c r="I50" s="58" t="str">
        <f t="shared" si="4"/>
        <v>---</v>
      </c>
    </row>
    <row r="51" spans="1:9" ht="23.25" customHeight="1" x14ac:dyDescent="0.25">
      <c r="A51" s="39" t="s">
        <v>87</v>
      </c>
      <c r="B51" s="40" t="s">
        <v>88</v>
      </c>
      <c r="C51" s="41" t="s">
        <v>89</v>
      </c>
      <c r="D51" s="42"/>
      <c r="E51" s="43"/>
      <c r="F51" s="44" t="str">
        <f t="shared" si="1"/>
        <v>?</v>
      </c>
      <c r="G51" s="45" t="str">
        <f t="shared" si="2"/>
        <v>?</v>
      </c>
      <c r="H51" s="46" t="str">
        <f t="shared" si="3"/>
        <v>Entrez km du jour</v>
      </c>
      <c r="I51" s="58" t="str">
        <f t="shared" si="4"/>
        <v>---</v>
      </c>
    </row>
    <row r="52" spans="1:9" ht="23.25" customHeight="1" x14ac:dyDescent="0.25">
      <c r="A52" s="39" t="s">
        <v>90</v>
      </c>
      <c r="B52" s="40" t="s">
        <v>91</v>
      </c>
      <c r="C52" s="41" t="s">
        <v>89</v>
      </c>
      <c r="D52" s="42"/>
      <c r="E52" s="43"/>
      <c r="F52" s="44" t="str">
        <f t="shared" si="1"/>
        <v>?</v>
      </c>
      <c r="G52" s="45" t="str">
        <f t="shared" si="2"/>
        <v>?</v>
      </c>
      <c r="H52" s="46" t="str">
        <f t="shared" si="3"/>
        <v>Entrez km du jour</v>
      </c>
      <c r="I52" s="58" t="str">
        <f t="shared" si="4"/>
        <v>---</v>
      </c>
    </row>
    <row r="53" spans="1:9" ht="23.25" customHeight="1" x14ac:dyDescent="0.25">
      <c r="A53" s="39" t="s">
        <v>92</v>
      </c>
      <c r="B53" s="40" t="s">
        <v>91</v>
      </c>
      <c r="C53" s="41" t="s">
        <v>89</v>
      </c>
      <c r="D53" s="42"/>
      <c r="E53" s="43"/>
      <c r="F53" s="44" t="str">
        <f t="shared" si="1"/>
        <v>?</v>
      </c>
      <c r="G53" s="45" t="str">
        <f t="shared" si="2"/>
        <v>?</v>
      </c>
      <c r="H53" s="46" t="str">
        <f t="shared" si="3"/>
        <v>Entrez km du jour</v>
      </c>
      <c r="I53" s="58" t="str">
        <f t="shared" si="4"/>
        <v>---</v>
      </c>
    </row>
    <row r="54" spans="1:9" ht="23.25" customHeight="1" x14ac:dyDescent="0.25">
      <c r="A54" s="39" t="s">
        <v>102</v>
      </c>
      <c r="B54" s="40" t="s">
        <v>103</v>
      </c>
      <c r="C54" s="41"/>
      <c r="D54" s="42"/>
      <c r="E54" s="43"/>
      <c r="F54" s="44" t="str">
        <f t="shared" si="1"/>
        <v>?</v>
      </c>
      <c r="G54" s="45" t="str">
        <f t="shared" si="2"/>
        <v>?</v>
      </c>
      <c r="H54" s="46" t="str">
        <f t="shared" si="3"/>
        <v>Entrez km du jour</v>
      </c>
      <c r="I54" s="58" t="str">
        <f t="shared" si="4"/>
        <v>---</v>
      </c>
    </row>
    <row r="55" spans="1:9" ht="23.25" customHeight="1" x14ac:dyDescent="0.25">
      <c r="A55" s="39" t="s">
        <v>93</v>
      </c>
      <c r="B55" s="40" t="s">
        <v>94</v>
      </c>
      <c r="C55" s="41" t="s">
        <v>54</v>
      </c>
      <c r="D55" s="42"/>
      <c r="E55" s="43"/>
      <c r="F55" s="44" t="str">
        <f t="shared" si="1"/>
        <v>?</v>
      </c>
      <c r="G55" s="45" t="str">
        <f t="shared" si="2"/>
        <v>?</v>
      </c>
      <c r="H55" s="46" t="str">
        <f t="shared" si="3"/>
        <v>Entrez km du jour</v>
      </c>
      <c r="I55" s="58" t="str">
        <f t="shared" si="4"/>
        <v>---</v>
      </c>
    </row>
    <row r="56" spans="1:9" ht="23.25" customHeight="1" x14ac:dyDescent="0.25">
      <c r="A56" s="39" t="s">
        <v>95</v>
      </c>
      <c r="B56" s="40"/>
      <c r="C56" s="41"/>
      <c r="D56" s="42"/>
      <c r="E56" s="43"/>
      <c r="F56" s="44" t="str">
        <f t="shared" si="1"/>
        <v>?</v>
      </c>
      <c r="G56" s="45" t="str">
        <f t="shared" si="2"/>
        <v>?</v>
      </c>
      <c r="H56" s="46" t="str">
        <f t="shared" si="3"/>
        <v>Entrez km du jour</v>
      </c>
      <c r="I56" s="58" t="str">
        <f t="shared" si="4"/>
        <v>---</v>
      </c>
    </row>
    <row r="57" spans="1:9" ht="23.25" customHeight="1" x14ac:dyDescent="0.25">
      <c r="A57" s="39" t="s">
        <v>96</v>
      </c>
      <c r="B57" s="40"/>
      <c r="C57" s="41"/>
      <c r="D57" s="42"/>
      <c r="E57" s="43"/>
      <c r="F57" s="44" t="str">
        <f t="shared" si="1"/>
        <v>?</v>
      </c>
      <c r="G57" s="45" t="str">
        <f t="shared" si="2"/>
        <v>?</v>
      </c>
      <c r="H57" s="46" t="str">
        <f t="shared" si="3"/>
        <v>Entrez km du jour</v>
      </c>
      <c r="I57" s="58" t="str">
        <f t="shared" si="4"/>
        <v>---</v>
      </c>
    </row>
    <row r="58" spans="1:9" ht="23.25" customHeight="1" x14ac:dyDescent="0.25">
      <c r="A58" s="49" t="s">
        <v>97</v>
      </c>
      <c r="B58" s="50"/>
      <c r="C58" s="51"/>
      <c r="D58" s="52"/>
      <c r="E58" s="53"/>
      <c r="F58" s="54" t="str">
        <f t="shared" si="1"/>
        <v>?</v>
      </c>
      <c r="G58" s="55" t="str">
        <f t="shared" si="2"/>
        <v>?</v>
      </c>
      <c r="H58" s="56" t="str">
        <f t="shared" si="3"/>
        <v>Entrez km du jour</v>
      </c>
      <c r="I58" s="59" t="str">
        <f t="shared" si="4"/>
        <v>---</v>
      </c>
    </row>
    <row r="59" spans="1:9" ht="23.25" customHeight="1" x14ac:dyDescent="0.25">
      <c r="A59" s="7" t="s">
        <v>98</v>
      </c>
      <c r="B59" s="23"/>
      <c r="C59" s="23"/>
      <c r="D59" s="9">
        <f t="shared" ref="D59:E59" si="5">SUM(D2:D58)</f>
        <v>85000</v>
      </c>
      <c r="E59" s="9">
        <f t="shared" si="5"/>
        <v>217400</v>
      </c>
      <c r="F59" s="9">
        <f>SUM(F2:F58)</f>
        <v>62400</v>
      </c>
      <c r="G59" s="9">
        <f>SUM(G2:G58)</f>
        <v>185000</v>
      </c>
      <c r="H59" s="24"/>
      <c r="I59" s="60"/>
    </row>
  </sheetData>
  <conditionalFormatting sqref="I1">
    <cfRule type="containsText" dxfId="11" priority="4" operator="containsText" text="A EFFECTUER">
      <formula>NOT(ISERROR(SEARCH("A EFFECTUER",I1)))</formula>
    </cfRule>
    <cfRule type="containsText" dxfId="10" priority="5" operator="containsText" text="A EFFECTUER">
      <formula>NOT(ISERROR(SEARCH("A EFFECTUER",I1)))</formula>
    </cfRule>
    <cfRule type="containsText" dxfId="9" priority="6" operator="containsText" text="A EFFECTUER">
      <formula>NOT(ISERROR(SEARCH("A EFFECTUER",I1)))</formula>
    </cfRule>
  </conditionalFormatting>
  <conditionalFormatting sqref="I1">
    <cfRule type="containsText" dxfId="8" priority="3" operator="containsText" text="OK">
      <formula>NOT(ISERROR(SEARCH("OK",I1)))</formula>
    </cfRule>
  </conditionalFormatting>
  <conditionalFormatting sqref="I2:I58">
    <cfRule type="cellIs" dxfId="6" priority="2" operator="equal">
      <formula>"oubliée !"</formula>
    </cfRule>
    <cfRule type="cellIs" dxfId="5" priority="1" operator="equal">
      <formula>"à effectuer"</formula>
    </cfRule>
  </conditionalFormatting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7</vt:i4>
      </vt:variant>
    </vt:vector>
  </HeadingPairs>
  <TitlesOfParts>
    <vt:vector size="9" baseType="lpstr">
      <vt:lpstr>Feuil1</vt:lpstr>
      <vt:lpstr>Feuil2</vt:lpstr>
      <vt:lpstr>CAPACITE</vt:lpstr>
      <vt:lpstr>IMMATRICULATION</vt:lpstr>
      <vt:lpstr>KM_A_LA_FIN</vt:lpstr>
      <vt:lpstr>KM_DU_DEBUT</vt:lpstr>
      <vt:lpstr>KM_PARCOURU</vt:lpstr>
      <vt:lpstr>MARQUE</vt:lpstr>
      <vt:lpstr>STATUT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ZINTOC</dc:creator>
  <cp:lastModifiedBy>PENTIER</cp:lastModifiedBy>
  <dcterms:created xsi:type="dcterms:W3CDTF">2016-04-29T10:40:59Z</dcterms:created>
  <dcterms:modified xsi:type="dcterms:W3CDTF">2016-06-08T02:02:40Z</dcterms:modified>
</cp:coreProperties>
</file>