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0490" windowHeight="7950"/>
  </bookViews>
  <sheets>
    <sheet name="janvier" sheetId="1" r:id="rId1"/>
    <sheet name="février" sheetId="2" r:id="rId2"/>
    <sheet name="mars" sheetId="3" r:id="rId3"/>
    <sheet name="avril" sheetId="4" r:id="rId4"/>
    <sheet name="mai" sheetId="5" r:id="rId5"/>
    <sheet name="Sheet6" sheetId="6" r:id="rId6"/>
    <sheet name="Sheet7" sheetId="7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AA21" i="1"/>
  <c r="AH6" i="1"/>
  <c r="AF28" i="1"/>
  <c r="AF27" i="1"/>
  <c r="AF26" i="1"/>
  <c r="AF25" i="1"/>
  <c r="AF24" i="1"/>
  <c r="AF22" i="1"/>
  <c r="AF23" i="1"/>
  <c r="AF21" i="1"/>
  <c r="AF20" i="1"/>
  <c r="AK20" i="1"/>
  <c r="AG28" i="1"/>
  <c r="AE28" i="1"/>
  <c r="AD28" i="1"/>
  <c r="AC28" i="1"/>
  <c r="AB28" i="1"/>
  <c r="AA28" i="1"/>
  <c r="AG27" i="1"/>
  <c r="AE27" i="1"/>
  <c r="AD27" i="1"/>
  <c r="AC27" i="1"/>
  <c r="AB27" i="1"/>
  <c r="AA27" i="1"/>
  <c r="AG26" i="1"/>
  <c r="AE26" i="1"/>
  <c r="AD26" i="1"/>
  <c r="AC26" i="1"/>
  <c r="AB26" i="1"/>
  <c r="AA26" i="1"/>
  <c r="AG25" i="1"/>
  <c r="AE25" i="1"/>
  <c r="AD25" i="1"/>
  <c r="AC25" i="1"/>
  <c r="AB25" i="1"/>
  <c r="AA25" i="1"/>
  <c r="AG24" i="1"/>
  <c r="AE24" i="1"/>
  <c r="AD24" i="1"/>
  <c r="AC24" i="1"/>
  <c r="AB24" i="1"/>
  <c r="AA24" i="1"/>
  <c r="AG23" i="1"/>
  <c r="AE23" i="1"/>
  <c r="AD23" i="1"/>
  <c r="AC23" i="1"/>
  <c r="AB23" i="1"/>
  <c r="AA23" i="1"/>
  <c r="AG22" i="1"/>
  <c r="AE22" i="1"/>
  <c r="AD22" i="1"/>
  <c r="AC22" i="1"/>
  <c r="AB22" i="1"/>
  <c r="AA22" i="1"/>
  <c r="AG21" i="1"/>
  <c r="AE21" i="1"/>
  <c r="AD21" i="1"/>
  <c r="AC21" i="1"/>
  <c r="AB21" i="1"/>
  <c r="AG20" i="1"/>
  <c r="AE20" i="1"/>
  <c r="AD20" i="1"/>
  <c r="AC20" i="1"/>
  <c r="AB20" i="1"/>
  <c r="AA20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F5" i="1"/>
  <c r="AG4" i="1"/>
  <c r="AH14" i="1"/>
  <c r="AH13" i="1"/>
  <c r="AH12" i="1"/>
  <c r="AH11" i="1"/>
  <c r="AH10" i="1"/>
  <c r="AH9" i="1"/>
  <c r="AH8" i="1"/>
  <c r="AH7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G5" i="1"/>
  <c r="AH28" i="1"/>
  <c r="AH27" i="1"/>
  <c r="AH26" i="1"/>
  <c r="AH25" i="1"/>
  <c r="AH24" i="1"/>
  <c r="AH23" i="1"/>
  <c r="AH22" i="1"/>
  <c r="AH21" i="1"/>
  <c r="AH20" i="1"/>
</calcChain>
</file>

<file path=xl/sharedStrings.xml><?xml version="1.0" encoding="utf-8"?>
<sst xmlns="http://schemas.openxmlformats.org/spreadsheetml/2006/main" count="50" uniqueCount="30">
  <si>
    <t>KB</t>
  </si>
  <si>
    <t>KB+</t>
  </si>
  <si>
    <t>Jonathan Loris</t>
  </si>
  <si>
    <t>DEINZE</t>
  </si>
  <si>
    <t>Oran Sadiki</t>
  </si>
  <si>
    <t>Franky Penninck</t>
  </si>
  <si>
    <t xml:space="preserve">Horaire : </t>
  </si>
  <si>
    <t>VA</t>
  </si>
  <si>
    <t>Koekelberg:</t>
  </si>
  <si>
    <t>Deinze :</t>
  </si>
  <si>
    <t>Autre :</t>
  </si>
  <si>
    <t>KB1 - KB2</t>
  </si>
  <si>
    <t>KB2 - Lied.</t>
  </si>
  <si>
    <t>Lied. - KB2</t>
  </si>
  <si>
    <t>KV &amp; B</t>
  </si>
  <si>
    <t>KV &amp; B+</t>
  </si>
  <si>
    <t>Heures de réccup.</t>
  </si>
  <si>
    <t>Heures à récuperer</t>
  </si>
  <si>
    <t xml:space="preserve">Vacances Annuelles </t>
  </si>
  <si>
    <t>Ivan De Borger</t>
  </si>
  <si>
    <t>Oussama Benani</t>
  </si>
  <si>
    <t>Nabil Mecellem</t>
  </si>
  <si>
    <t>Julien Rees</t>
  </si>
  <si>
    <t>Bart Schaukens</t>
  </si>
  <si>
    <t>ZONE</t>
  </si>
  <si>
    <t>DEBUT</t>
  </si>
  <si>
    <t>FIN</t>
  </si>
  <si>
    <t>&amp;</t>
  </si>
  <si>
    <t>TOTAL</t>
  </si>
  <si>
    <t>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</si>
</sst>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h]:mm"/>
    <numFmt numFmtId="167" formatCode="dd/mm"/>
    <numFmt numFmtId="168" formatCode="dddd"/>
    <numFmt numFmtId="169" formatCode="mmmm\ yyyy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26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b/>
      <sz val="36"/>
      <color rgb="FFFF0000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-0.249977111117893"/>
        <bgColor indexed="24"/>
      </patternFill>
    </fill>
    <fill>
      <patternFill patternType="solid">
        <fgColor theme="9" tint="-0.249977111117893"/>
        <bgColor indexed="4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2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auto="1"/>
      </top>
      <bottom style="dashed">
        <color auto="1"/>
      </bottom>
      <diagonal/>
    </border>
    <border>
      <left/>
      <right style="thick">
        <color indexed="64"/>
      </right>
      <top style="thick">
        <color auto="1"/>
      </top>
      <bottom style="dashed">
        <color auto="1"/>
      </bottom>
      <diagonal/>
    </border>
    <border>
      <left/>
      <right style="thick">
        <color indexed="64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5" borderId="0" xfId="0" applyFill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20" fontId="13" fillId="14" borderId="6" xfId="0" applyNumberFormat="1" applyFont="1" applyFill="1" applyBorder="1" applyAlignment="1">
      <alignment horizontal="center" vertical="center"/>
    </xf>
    <xf numFmtId="20" fontId="13" fillId="13" borderId="6" xfId="0" applyNumberFormat="1" applyFont="1" applyFill="1" applyBorder="1" applyAlignment="1">
      <alignment horizontal="center" vertical="center"/>
    </xf>
    <xf numFmtId="20" fontId="13" fillId="15" borderId="6" xfId="0" applyNumberFormat="1" applyFont="1" applyFill="1" applyBorder="1" applyAlignment="1">
      <alignment horizontal="center" vertical="center"/>
    </xf>
    <xf numFmtId="20" fontId="13" fillId="15" borderId="7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7" fontId="10" fillId="0" borderId="22" xfId="0" applyNumberFormat="1" applyFont="1" applyBorder="1" applyAlignment="1">
      <alignment horizontal="center" vertical="center"/>
    </xf>
    <xf numFmtId="167" fontId="10" fillId="0" borderId="2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8" fontId="14" fillId="17" borderId="27" xfId="0" applyNumberFormat="1" applyFont="1" applyFill="1" applyBorder="1" applyAlignment="1">
      <alignment horizontal="center" vertical="center"/>
    </xf>
    <xf numFmtId="168" fontId="14" fillId="0" borderId="30" xfId="0" applyNumberFormat="1" applyFont="1" applyFill="1" applyBorder="1" applyAlignment="1">
      <alignment horizontal="center" vertical="center"/>
    </xf>
    <xf numFmtId="0" fontId="2" fillId="19" borderId="29" xfId="0" applyFont="1" applyFill="1" applyBorder="1" applyAlignment="1">
      <alignment horizontal="center" vertical="center"/>
    </xf>
    <xf numFmtId="0" fontId="2" fillId="19" borderId="25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19" borderId="27" xfId="0" applyFill="1" applyBorder="1" applyAlignment="1">
      <alignment horizontal="center" vertical="center"/>
    </xf>
    <xf numFmtId="0" fontId="0" fillId="19" borderId="28" xfId="0" applyFill="1" applyBorder="1" applyAlignment="1">
      <alignment horizontal="center" vertical="center"/>
    </xf>
    <xf numFmtId="167" fontId="10" fillId="0" borderId="31" xfId="0" applyNumberFormat="1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165" fontId="9" fillId="16" borderId="35" xfId="0" applyNumberFormat="1" applyFont="1" applyFill="1" applyBorder="1" applyAlignment="1">
      <alignment horizontal="center" vertical="center"/>
    </xf>
    <xf numFmtId="165" fontId="9" fillId="16" borderId="36" xfId="0" applyNumberFormat="1" applyFont="1" applyFill="1" applyBorder="1" applyAlignment="1">
      <alignment horizontal="center" vertical="center"/>
    </xf>
    <xf numFmtId="164" fontId="13" fillId="14" borderId="41" xfId="0" applyNumberFormat="1" applyFont="1" applyFill="1" applyBorder="1" applyAlignment="1">
      <alignment horizontal="center" vertical="center"/>
    </xf>
    <xf numFmtId="165" fontId="7" fillId="0" borderId="42" xfId="0" applyNumberFormat="1" applyFont="1" applyBorder="1" applyAlignment="1">
      <alignment horizontal="center" vertical="center"/>
    </xf>
    <xf numFmtId="165" fontId="9" fillId="11" borderId="43" xfId="0" applyNumberFormat="1" applyFont="1" applyFill="1" applyBorder="1" applyAlignment="1">
      <alignment horizontal="center" vertical="center"/>
    </xf>
    <xf numFmtId="165" fontId="7" fillId="0" borderId="44" xfId="0" applyNumberFormat="1" applyFont="1" applyBorder="1" applyAlignment="1">
      <alignment horizontal="center" vertical="center"/>
    </xf>
    <xf numFmtId="165" fontId="9" fillId="11" borderId="45" xfId="0" applyNumberFormat="1" applyFont="1" applyFill="1" applyBorder="1" applyAlignment="1">
      <alignment horizontal="center" vertical="center"/>
    </xf>
    <xf numFmtId="165" fontId="7" fillId="0" borderId="46" xfId="0" applyNumberFormat="1" applyFont="1" applyBorder="1" applyAlignment="1">
      <alignment horizontal="center" vertical="center"/>
    </xf>
    <xf numFmtId="165" fontId="7" fillId="0" borderId="47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9" fillId="11" borderId="49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18" fillId="12" borderId="38" xfId="0" applyFont="1" applyFill="1" applyBorder="1" applyAlignment="1">
      <alignment horizontal="center" vertical="center"/>
    </xf>
    <xf numFmtId="0" fontId="18" fillId="8" borderId="38" xfId="0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/>
    </xf>
    <xf numFmtId="168" fontId="14" fillId="17" borderId="22" xfId="0" applyNumberFormat="1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2" fillId="11" borderId="40" xfId="0" applyFont="1" applyFill="1" applyBorder="1" applyAlignment="1">
      <alignment horizontal="center" vertical="center"/>
    </xf>
    <xf numFmtId="0" fontId="22" fillId="11" borderId="36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14" fontId="23" fillId="0" borderId="16" xfId="0" applyNumberFormat="1" applyFont="1" applyBorder="1" applyAlignment="1">
      <alignment horizontal="center" vertical="center"/>
    </xf>
    <xf numFmtId="14" fontId="23" fillId="0" borderId="18" xfId="0" applyNumberFormat="1" applyFont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69" fontId="25" fillId="0" borderId="11" xfId="0" applyNumberFormat="1" applyFont="1" applyBorder="1" applyAlignment="1">
      <alignment horizontal="center" vertical="center"/>
    </xf>
    <xf numFmtId="169" fontId="25" fillId="0" borderId="12" xfId="0" applyNumberFormat="1" applyFont="1" applyBorder="1" applyAlignment="1">
      <alignment horizontal="center" vertical="center"/>
    </xf>
    <xf numFmtId="169" fontId="25" fillId="0" borderId="13" xfId="0" applyNumberFormat="1" applyFont="1" applyBorder="1" applyAlignment="1">
      <alignment horizontal="center" vertical="center"/>
    </xf>
    <xf numFmtId="169" fontId="25" fillId="0" borderId="14" xfId="0" applyNumberFormat="1" applyFont="1" applyBorder="1" applyAlignment="1">
      <alignment horizontal="center" vertical="center"/>
    </xf>
    <xf numFmtId="169" fontId="25" fillId="0" borderId="0" xfId="0" applyNumberFormat="1" applyFont="1" applyBorder="1" applyAlignment="1">
      <alignment horizontal="center" vertical="center"/>
    </xf>
    <xf numFmtId="169" fontId="25" fillId="0" borderId="15" xfId="0" applyNumberFormat="1" applyFont="1" applyBorder="1" applyAlignment="1">
      <alignment horizontal="center" vertical="center"/>
    </xf>
    <xf numFmtId="169" fontId="25" fillId="0" borderId="16" xfId="0" applyNumberFormat="1" applyFont="1" applyBorder="1" applyAlignment="1">
      <alignment horizontal="center" vertical="center"/>
    </xf>
    <xf numFmtId="169" fontId="25" fillId="0" borderId="17" xfId="0" applyNumberFormat="1" applyFont="1" applyBorder="1" applyAlignment="1">
      <alignment horizontal="center" vertical="center"/>
    </xf>
    <xf numFmtId="169" fontId="25" fillId="0" borderId="1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20" fontId="26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20"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ill>
        <patternFill>
          <bgColor theme="2" tint="-0.24994659260841701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ill>
        <patternFill>
          <bgColor theme="2" tint="-0.24994659260841701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ill>
        <patternFill>
          <bgColor theme="2" tint="-0.24994659260841701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ill>
        <patternFill>
          <bgColor theme="2" tint="-0.24994659260841701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ill>
        <patternFill>
          <bgColor theme="2" tint="-0.24994659260841701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ill>
        <patternFill>
          <bgColor theme="2" tint="-0.24994659260841701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ill>
        <patternFill>
          <bgColor theme="2" tint="-0.24994659260841701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ill>
        <patternFill>
          <bgColor theme="2" tint="-0.24994659260841701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606424</xdr:colOff>
      <xdr:row>56</xdr:row>
      <xdr:rowOff>104774</xdr:rowOff>
    </xdr:from>
    <xdr:to>
      <xdr:col>15</xdr:col>
      <xdr:colOff>371474</xdr:colOff>
      <xdr:row>74</xdr:row>
      <xdr:rowOff>161924</xdr:rowOff>
    </xdr:to>
    <xdr:sp macro="" textlink="">
      <xdr:nvSpPr>
        <xdr:cNvPr id="2" name="ZoneTexte 1"/>
        <xdr:cNvSpPr txBox="1"/>
      </xdr:nvSpPr>
      <xdr:spPr>
        <a:xfrm>
          <a:off x="3051174" y="10391774"/>
          <a:ext cx="8401050" cy="348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Calendrier:</a:t>
          </a:r>
        </a:p>
        <a:p>
          <a:r>
            <a:rPr lang="fr-FR" sz="1100" b="1">
              <a:solidFill>
                <a:srgbClr val="FF0000"/>
              </a:solidFill>
            </a:rPr>
            <a:t>en B1 entrer la date du 1° jour du mois (1/1/4</a:t>
          </a:r>
          <a:r>
            <a:rPr lang="fr-FR" sz="1100" b="1" baseline="0">
              <a:solidFill>
                <a:srgbClr val="FF0000"/>
              </a:solidFill>
            </a:rPr>
            <a:t> par exemple)</a:t>
          </a:r>
          <a:endParaRPr lang="fr-FR" sz="1100" b="1">
            <a:solidFill>
              <a:srgbClr val="FF0000"/>
            </a:solidFill>
          </a:endParaRPr>
        </a:p>
        <a:p>
          <a:r>
            <a:rPr lang="fr-FR" sz="1100"/>
            <a:t>le format de cellule _personnalmisé et MM/AAAA n'affiche que le mois et l'année</a:t>
          </a:r>
        </a:p>
        <a:p>
          <a:r>
            <a:rPr lang="fr-FR" sz="1100"/>
            <a:t>en C1 la formule renvoie loe 1° jour</a:t>
          </a:r>
        </a:p>
        <a:p>
          <a:r>
            <a:rPr lang="fr-FR" sz="1100"/>
            <a:t>ensuite, les dates sont calculées à partir de C1, le calendrier s'arrèete selon le nombre de jours du mois</a:t>
          </a:r>
        </a:p>
        <a:p>
          <a:r>
            <a:rPr lang="fr-FR" sz="1100"/>
            <a:t>en C1:AF1 le format de cellule personnalmsé ne</a:t>
          </a:r>
          <a:r>
            <a:rPr lang="fr-FR" sz="1100" baseline="0"/>
            <a:t> renvoie que le jour et le mois</a:t>
          </a:r>
        </a:p>
        <a:p>
          <a:r>
            <a:rPr lang="fr-FR" sz="1100" baseline="0"/>
            <a:t>pour les mois plus court, l'extrèmité "vide" est automatiquempent grisée avec une mise en forme conditionnelle</a:t>
          </a:r>
        </a:p>
        <a:p>
          <a:endParaRPr lang="fr-FR" sz="1100" b="1" baseline="0"/>
        </a:p>
        <a:p>
          <a:r>
            <a:rPr lang="fr-FR" sz="1100" b="1" baseline="0"/>
            <a:t>en C3:AF3, la formule:</a:t>
          </a:r>
        </a:p>
        <a:p>
          <a:r>
            <a:rPr lang="fr-FR" sz="1100" baseline="0"/>
            <a:t>=SI(C1="";"";CHOISIR(JOURSEM(C1;2);"Lu";"Ma";"Me";"Je";"Ve";"Sa";"Di"))</a:t>
          </a:r>
        </a:p>
        <a:p>
          <a:r>
            <a:rPr lang="fr-FR" sz="1100" baseline="0"/>
            <a:t>déterlmine le N° du jour de la semaine et ressort le texte au rang correspondant ( Lu pour 1 ; Ma pour 2, ect</a:t>
          </a:r>
        </a:p>
        <a:p>
          <a:r>
            <a:rPr lang="fr-FR" sz="1100" baseline="0"/>
            <a:t>les textes renvoyés sont ceux entre guillmets dans la formule. Elle peut donc s'appliquer avec des variantes de textes en ligne 2</a:t>
          </a:r>
        </a:p>
        <a:p>
          <a:endParaRPr lang="fr-FR" sz="1100" b="1" baseline="0"/>
        </a:p>
        <a:p>
          <a:r>
            <a:rPr lang="fr-FR" sz="1100" b="1" baseline="0"/>
            <a:t>dimanche grisé</a:t>
          </a:r>
        </a:p>
        <a:p>
          <a:r>
            <a:rPr lang="fr-FR" sz="1100" baseline="0"/>
            <a:t>la mise en forme conditionnelle utilise la formule:</a:t>
          </a:r>
        </a:p>
        <a:p>
          <a:r>
            <a:rPr lang="fr-FR" sz="1100" baseline="0"/>
            <a:t>=JOURSEM(C$1;2)=7 pour déterminer le dimùanche (le ;2 de la formule spécifie la semaine européenne avec le lundi en N°1)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r>
            <a:rPr lang="fr-FR" sz="1100"/>
            <a:t> 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showZeros="0" tabSelected="1" showWhiteSpace="0" topLeftCell="P10" zoomScale="78" zoomScaleNormal="78" zoomScalePageLayoutView="50" workbookViewId="0">
      <selection activeCell="L19" sqref="L19"/>
    </sheetView>
  </sheetViews>
  <sheetFormatPr baseColWidth="10" defaultColWidth="8.85546875" defaultRowHeight="30" customHeight="1" x14ac:dyDescent="0.25"/>
  <cols>
    <col min="1" max="14" width="8.85546875" style="15"/>
    <col min="15" max="15" width="8.85546875" style="15" customWidth="1"/>
    <col min="16" max="32" width="8.85546875" style="15"/>
    <col min="33" max="33" width="8.85546875" style="16"/>
    <col min="34" max="34" width="11.5703125" style="15" customWidth="1"/>
    <col min="35" max="41" width="8.85546875" style="15"/>
    <col min="42" max="42" width="8.85546875" style="3"/>
    <col min="43" max="16384" width="8.85546875" style="15"/>
  </cols>
  <sheetData>
    <row r="1" spans="1:34" ht="30" customHeight="1" thickTop="1" x14ac:dyDescent="0.25">
      <c r="A1" s="117">
        <v>42705</v>
      </c>
      <c r="B1" s="118"/>
      <c r="C1" s="118"/>
      <c r="D1" s="118"/>
      <c r="E1" s="118"/>
      <c r="F1" s="119"/>
      <c r="G1" s="10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10"/>
      <c r="AC1" s="83"/>
      <c r="AD1" s="84"/>
      <c r="AE1" s="84"/>
      <c r="AF1" s="84"/>
      <c r="AG1" s="84"/>
      <c r="AH1" s="85"/>
    </row>
    <row r="2" spans="1:34" ht="30" customHeight="1" x14ac:dyDescent="0.25">
      <c r="A2" s="120"/>
      <c r="B2" s="121"/>
      <c r="C2" s="121"/>
      <c r="D2" s="121"/>
      <c r="E2" s="121"/>
      <c r="F2" s="122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3"/>
      <c r="AC2" s="86"/>
      <c r="AD2" s="87"/>
      <c r="AE2" s="87"/>
      <c r="AF2" s="87"/>
      <c r="AG2" s="87"/>
      <c r="AH2" s="88"/>
    </row>
    <row r="3" spans="1:34" ht="60" customHeight="1" thickBot="1" x14ac:dyDescent="0.3">
      <c r="A3" s="123"/>
      <c r="B3" s="124"/>
      <c r="C3" s="124"/>
      <c r="D3" s="124"/>
      <c r="E3" s="124"/>
      <c r="F3" s="125"/>
      <c r="G3" s="114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6"/>
      <c r="AC3" s="89"/>
      <c r="AD3" s="90"/>
      <c r="AE3" s="90"/>
      <c r="AF3" s="90"/>
      <c r="AG3" s="90"/>
      <c r="AH3" s="91"/>
    </row>
    <row r="4" spans="1:34" s="2" customFormat="1" ht="30" customHeight="1" thickTop="1" thickBot="1" x14ac:dyDescent="0.3">
      <c r="A4" s="102" t="s">
        <v>29</v>
      </c>
      <c r="B4" s="103"/>
      <c r="C4" s="28">
        <f>A1</f>
        <v>42705</v>
      </c>
      <c r="D4" s="29">
        <f>IF(OR(MONTH(C4+1)&lt;&gt;MONTH(C4),C4=""),"",C4+1)</f>
        <v>42706</v>
      </c>
      <c r="E4" s="29">
        <f t="shared" ref="E4:AG4" si="0">IF(OR(MONTH(D4+1)&lt;&gt;MONTH(D4),D4=""),"",D4+1)</f>
        <v>42707</v>
      </c>
      <c r="F4" s="29">
        <f t="shared" si="0"/>
        <v>42708</v>
      </c>
      <c r="G4" s="29">
        <f t="shared" si="0"/>
        <v>42709</v>
      </c>
      <c r="H4" s="29">
        <f t="shared" si="0"/>
        <v>42710</v>
      </c>
      <c r="I4" s="29">
        <f t="shared" si="0"/>
        <v>42711</v>
      </c>
      <c r="J4" s="29">
        <f t="shared" si="0"/>
        <v>42712</v>
      </c>
      <c r="K4" s="29">
        <f t="shared" si="0"/>
        <v>42713</v>
      </c>
      <c r="L4" s="29">
        <f t="shared" si="0"/>
        <v>42714</v>
      </c>
      <c r="M4" s="29">
        <f t="shared" si="0"/>
        <v>42715</v>
      </c>
      <c r="N4" s="29">
        <f t="shared" si="0"/>
        <v>42716</v>
      </c>
      <c r="O4" s="29">
        <f t="shared" si="0"/>
        <v>42717</v>
      </c>
      <c r="P4" s="29">
        <f t="shared" si="0"/>
        <v>42718</v>
      </c>
      <c r="Q4" s="29">
        <f t="shared" si="0"/>
        <v>42719</v>
      </c>
      <c r="R4" s="29">
        <f t="shared" si="0"/>
        <v>42720</v>
      </c>
      <c r="S4" s="29">
        <f t="shared" si="0"/>
        <v>42721</v>
      </c>
      <c r="T4" s="29">
        <f t="shared" si="0"/>
        <v>42722</v>
      </c>
      <c r="U4" s="29">
        <f t="shared" si="0"/>
        <v>42723</v>
      </c>
      <c r="V4" s="29">
        <f t="shared" si="0"/>
        <v>42724</v>
      </c>
      <c r="W4" s="29">
        <f t="shared" si="0"/>
        <v>42725</v>
      </c>
      <c r="X4" s="29">
        <f t="shared" si="0"/>
        <v>42726</v>
      </c>
      <c r="Y4" s="29">
        <f t="shared" si="0"/>
        <v>42727</v>
      </c>
      <c r="Z4" s="29">
        <f t="shared" si="0"/>
        <v>42728</v>
      </c>
      <c r="AA4" s="29">
        <f t="shared" si="0"/>
        <v>42729</v>
      </c>
      <c r="AB4" s="29">
        <f t="shared" si="0"/>
        <v>42730</v>
      </c>
      <c r="AC4" s="29">
        <f t="shared" si="0"/>
        <v>42731</v>
      </c>
      <c r="AD4" s="29">
        <f t="shared" si="0"/>
        <v>42732</v>
      </c>
      <c r="AE4" s="29">
        <f t="shared" si="0"/>
        <v>42733</v>
      </c>
      <c r="AF4" s="29">
        <f t="shared" si="0"/>
        <v>42734</v>
      </c>
      <c r="AG4" s="48">
        <f t="shared" si="0"/>
        <v>42735</v>
      </c>
      <c r="AH4" s="106" t="s">
        <v>28</v>
      </c>
    </row>
    <row r="5" spans="1:34" s="4" customFormat="1" ht="30" customHeight="1" thickTop="1" thickBot="1" x14ac:dyDescent="0.3">
      <c r="A5" s="104"/>
      <c r="B5" s="105"/>
      <c r="C5" s="70" t="str">
        <f t="shared" ref="C5:AG5" si="1">IF(C4="","",CHOOSE(WEEKDAY(C4,2),"Lu","Ma","Me","Je","Ve","Sa","Di"))</f>
        <v>Je</v>
      </c>
      <c r="D5" s="40" t="str">
        <f t="shared" si="1"/>
        <v>Ve</v>
      </c>
      <c r="E5" s="40" t="str">
        <f t="shared" si="1"/>
        <v>Sa</v>
      </c>
      <c r="F5" s="40" t="str">
        <f t="shared" si="1"/>
        <v>Di</v>
      </c>
      <c r="G5" s="40" t="str">
        <f t="shared" si="1"/>
        <v>Lu</v>
      </c>
      <c r="H5" s="40" t="str">
        <f t="shared" si="1"/>
        <v>Ma</v>
      </c>
      <c r="I5" s="40" t="str">
        <f t="shared" si="1"/>
        <v>Me</v>
      </c>
      <c r="J5" s="40" t="str">
        <f t="shared" si="1"/>
        <v>Je</v>
      </c>
      <c r="K5" s="40" t="str">
        <f t="shared" si="1"/>
        <v>Ve</v>
      </c>
      <c r="L5" s="40" t="str">
        <f t="shared" si="1"/>
        <v>Sa</v>
      </c>
      <c r="M5" s="40" t="str">
        <f t="shared" si="1"/>
        <v>Di</v>
      </c>
      <c r="N5" s="40" t="str">
        <f t="shared" si="1"/>
        <v>Lu</v>
      </c>
      <c r="O5" s="40" t="str">
        <f t="shared" si="1"/>
        <v>Ma</v>
      </c>
      <c r="P5" s="40" t="str">
        <f t="shared" si="1"/>
        <v>Me</v>
      </c>
      <c r="Q5" s="40" t="str">
        <f t="shared" si="1"/>
        <v>Je</v>
      </c>
      <c r="R5" s="40" t="str">
        <f t="shared" si="1"/>
        <v>Ve</v>
      </c>
      <c r="S5" s="40" t="str">
        <f t="shared" si="1"/>
        <v>Sa</v>
      </c>
      <c r="T5" s="40" t="str">
        <f t="shared" si="1"/>
        <v>Di</v>
      </c>
      <c r="U5" s="40" t="str">
        <f t="shared" si="1"/>
        <v>Lu</v>
      </c>
      <c r="V5" s="40" t="str">
        <f t="shared" si="1"/>
        <v>Ma</v>
      </c>
      <c r="W5" s="40" t="str">
        <f t="shared" si="1"/>
        <v>Me</v>
      </c>
      <c r="X5" s="40" t="str">
        <f t="shared" si="1"/>
        <v>Je</v>
      </c>
      <c r="Y5" s="40" t="str">
        <f t="shared" si="1"/>
        <v>Ve</v>
      </c>
      <c r="Z5" s="40" t="str">
        <f t="shared" si="1"/>
        <v>Sa</v>
      </c>
      <c r="AA5" s="40" t="str">
        <f t="shared" si="1"/>
        <v>Di</v>
      </c>
      <c r="AB5" s="40" t="str">
        <f t="shared" si="1"/>
        <v>Lu</v>
      </c>
      <c r="AC5" s="40" t="str">
        <f t="shared" si="1"/>
        <v>Ma</v>
      </c>
      <c r="AD5" s="40" t="str">
        <f t="shared" si="1"/>
        <v>Me</v>
      </c>
      <c r="AE5" s="40" t="str">
        <f t="shared" si="1"/>
        <v>Je</v>
      </c>
      <c r="AF5" s="40" t="str">
        <f t="shared" si="1"/>
        <v>Ve</v>
      </c>
      <c r="AG5" s="41" t="str">
        <f t="shared" si="1"/>
        <v>Sa</v>
      </c>
      <c r="AH5" s="107"/>
    </row>
    <row r="6" spans="1:34" ht="30" customHeight="1" thickTop="1" x14ac:dyDescent="0.25">
      <c r="A6" s="100"/>
      <c r="B6" s="101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/>
      <c r="AG6" s="42"/>
      <c r="AH6" s="49">
        <f>SUMPRODUCT(($C6:$AG6=$E$19:$E$25)*($K$19:$K$25))</f>
        <v>0</v>
      </c>
    </row>
    <row r="7" spans="1:34" ht="30" customHeight="1" x14ac:dyDescent="0.25">
      <c r="A7" s="92" t="s">
        <v>4</v>
      </c>
      <c r="B7" s="93"/>
      <c r="C7" s="5"/>
      <c r="D7" s="71"/>
      <c r="E7" s="71"/>
      <c r="F7" s="71"/>
      <c r="G7" s="71"/>
      <c r="H7" s="71"/>
      <c r="I7" s="71"/>
      <c r="J7" s="5"/>
      <c r="K7" s="71"/>
      <c r="L7" s="71"/>
      <c r="M7" s="5"/>
      <c r="N7" s="5"/>
      <c r="O7" s="71"/>
      <c r="P7" s="5"/>
      <c r="Q7" s="5"/>
      <c r="R7" s="5"/>
      <c r="S7" s="71"/>
      <c r="T7" s="6"/>
      <c r="U7" s="7"/>
      <c r="V7" s="7"/>
      <c r="W7" s="72"/>
      <c r="X7" s="7"/>
      <c r="Y7" s="5"/>
      <c r="Z7" s="17"/>
      <c r="AA7" s="5"/>
      <c r="AB7" s="5"/>
      <c r="AC7" s="6"/>
      <c r="AD7" s="5"/>
      <c r="AE7" s="6"/>
      <c r="AF7" s="71"/>
      <c r="AG7" s="6"/>
      <c r="AH7" s="50">
        <f>SUMPRODUCT(($C7:$AG7=$E$19:$E$25)*($K$19:$K$25))</f>
        <v>0</v>
      </c>
    </row>
    <row r="8" spans="1:34" ht="30" customHeight="1" x14ac:dyDescent="0.25">
      <c r="A8" s="92" t="s">
        <v>2</v>
      </c>
      <c r="B8" s="93"/>
      <c r="C8" s="5"/>
      <c r="D8" s="71"/>
      <c r="E8" s="71"/>
      <c r="F8" s="71"/>
      <c r="G8" s="71"/>
      <c r="H8" s="71"/>
      <c r="I8" s="7"/>
      <c r="J8" s="5"/>
      <c r="K8" s="71"/>
      <c r="L8" s="5"/>
      <c r="M8" s="71"/>
      <c r="N8" s="71"/>
      <c r="O8" s="71"/>
      <c r="P8" s="5"/>
      <c r="Q8" s="6"/>
      <c r="R8" s="71"/>
      <c r="S8" s="17"/>
      <c r="T8" s="5"/>
      <c r="U8" s="71"/>
      <c r="V8" s="5"/>
      <c r="W8" s="72"/>
      <c r="X8" s="6"/>
      <c r="Y8" s="5"/>
      <c r="Z8" s="17"/>
      <c r="AA8" s="5"/>
      <c r="AB8" s="5"/>
      <c r="AC8" s="5"/>
      <c r="AD8" s="6"/>
      <c r="AE8" s="6"/>
      <c r="AF8" s="5"/>
      <c r="AG8" s="6"/>
      <c r="AH8" s="50">
        <f t="shared" ref="AH8:AH14" si="2">SUMPRODUCT(($C8:$AG8=$E$19:$E$25)*($K$19:$K$25))</f>
        <v>0</v>
      </c>
    </row>
    <row r="9" spans="1:34" ht="30" customHeight="1" x14ac:dyDescent="0.25">
      <c r="A9" s="92" t="s">
        <v>5</v>
      </c>
      <c r="B9" s="93"/>
      <c r="C9" s="6"/>
      <c r="D9" s="5"/>
      <c r="E9" s="71"/>
      <c r="F9" s="6"/>
      <c r="G9" s="5"/>
      <c r="H9" s="71"/>
      <c r="I9" s="5"/>
      <c r="J9" s="6"/>
      <c r="K9" s="71"/>
      <c r="L9" s="71"/>
      <c r="M9" s="71"/>
      <c r="N9" s="5"/>
      <c r="O9" s="5"/>
      <c r="P9" s="6"/>
      <c r="Q9" s="6"/>
      <c r="R9" s="71"/>
      <c r="S9" s="71"/>
      <c r="T9" s="71"/>
      <c r="U9" s="71"/>
      <c r="V9" s="5"/>
      <c r="W9" s="72"/>
      <c r="X9" s="6"/>
      <c r="Y9" s="8"/>
      <c r="Z9" s="17"/>
      <c r="AA9" s="6"/>
      <c r="AB9" s="6"/>
      <c r="AC9" s="5"/>
      <c r="AD9" s="6"/>
      <c r="AE9" s="6"/>
      <c r="AF9" s="5"/>
      <c r="AG9" s="43"/>
      <c r="AH9" s="50">
        <f t="shared" si="2"/>
        <v>0</v>
      </c>
    </row>
    <row r="10" spans="1:34" ht="30" customHeight="1" x14ac:dyDescent="0.25">
      <c r="A10" s="92" t="s">
        <v>19</v>
      </c>
      <c r="B10" s="93"/>
      <c r="C10" s="5"/>
      <c r="D10" s="5"/>
      <c r="E10" s="71"/>
      <c r="F10" s="7"/>
      <c r="G10" s="44"/>
      <c r="H10" s="71"/>
      <c r="I10" s="5"/>
      <c r="J10" s="5"/>
      <c r="K10" s="71"/>
      <c r="L10" s="5"/>
      <c r="M10" s="5"/>
      <c r="N10" s="5"/>
      <c r="O10" s="5"/>
      <c r="P10" s="71"/>
      <c r="Q10" s="5"/>
      <c r="R10" s="71"/>
      <c r="S10" s="71"/>
      <c r="T10" s="71"/>
      <c r="U10" s="71"/>
      <c r="V10" s="71"/>
      <c r="W10" s="72"/>
      <c r="X10" s="5"/>
      <c r="Y10" s="7"/>
      <c r="Z10" s="17"/>
      <c r="AA10" s="7"/>
      <c r="AB10" s="71"/>
      <c r="AC10" s="7"/>
      <c r="AD10" s="5"/>
      <c r="AE10" s="5"/>
      <c r="AF10" s="5"/>
      <c r="AG10" s="43"/>
      <c r="AH10" s="50">
        <f t="shared" si="2"/>
        <v>0</v>
      </c>
    </row>
    <row r="11" spans="1:34" ht="30" customHeight="1" x14ac:dyDescent="0.25">
      <c r="A11" s="92" t="s">
        <v>20</v>
      </c>
      <c r="B11" s="93"/>
      <c r="C11" s="5"/>
      <c r="D11" s="5"/>
      <c r="E11" s="71"/>
      <c r="F11" s="5"/>
      <c r="G11" s="44"/>
      <c r="H11" s="71"/>
      <c r="I11" s="6"/>
      <c r="J11" s="5"/>
      <c r="K11" s="71"/>
      <c r="L11" s="5"/>
      <c r="M11" s="7"/>
      <c r="N11" s="5"/>
      <c r="O11" s="6"/>
      <c r="P11" s="5"/>
      <c r="Q11" s="5"/>
      <c r="R11" s="5"/>
      <c r="S11" s="71"/>
      <c r="T11" s="71"/>
      <c r="U11" s="5"/>
      <c r="V11" s="5"/>
      <c r="W11" s="72"/>
      <c r="X11" s="5"/>
      <c r="Y11" s="71"/>
      <c r="Z11" s="71"/>
      <c r="AA11" s="5"/>
      <c r="AB11" s="71"/>
      <c r="AC11" s="5"/>
      <c r="AD11" s="5"/>
      <c r="AE11" s="5"/>
      <c r="AF11" s="6"/>
      <c r="AG11" s="43"/>
      <c r="AH11" s="50">
        <f t="shared" si="2"/>
        <v>0</v>
      </c>
    </row>
    <row r="12" spans="1:34" ht="30" customHeight="1" x14ac:dyDescent="0.25">
      <c r="A12" s="92" t="s">
        <v>21</v>
      </c>
      <c r="B12" s="93"/>
      <c r="C12" s="5"/>
      <c r="D12" s="5"/>
      <c r="E12" s="71"/>
      <c r="F12" s="5"/>
      <c r="G12" s="5"/>
      <c r="H12" s="71"/>
      <c r="I12" s="5"/>
      <c r="J12" s="5"/>
      <c r="K12" s="71"/>
      <c r="L12" s="8"/>
      <c r="M12" s="5"/>
      <c r="N12" s="5"/>
      <c r="O12" s="5"/>
      <c r="P12" s="5"/>
      <c r="Q12" s="7"/>
      <c r="R12" s="71"/>
      <c r="S12" s="5"/>
      <c r="T12" s="71"/>
      <c r="U12" s="5"/>
      <c r="V12" s="72"/>
      <c r="W12" s="71"/>
      <c r="X12" s="5"/>
      <c r="Y12" s="71"/>
      <c r="Z12" s="17"/>
      <c r="AA12" s="5"/>
      <c r="AB12" s="5"/>
      <c r="AC12" s="71"/>
      <c r="AD12" s="71"/>
      <c r="AE12" s="5"/>
      <c r="AF12" s="5"/>
      <c r="AG12" s="43"/>
      <c r="AH12" s="50">
        <f t="shared" si="2"/>
        <v>0</v>
      </c>
    </row>
    <row r="13" spans="1:34" ht="30" customHeight="1" x14ac:dyDescent="0.25">
      <c r="A13" s="94" t="s">
        <v>22</v>
      </c>
      <c r="B13" s="95"/>
      <c r="C13" s="6"/>
      <c r="D13" s="8"/>
      <c r="E13" s="71"/>
      <c r="F13" s="71"/>
      <c r="G13" s="71"/>
      <c r="H13" s="71"/>
      <c r="I13" s="71"/>
      <c r="J13" s="6"/>
      <c r="K13" s="71"/>
      <c r="L13" s="71"/>
      <c r="M13" s="71"/>
      <c r="N13" s="71"/>
      <c r="O13" s="71"/>
      <c r="P13" s="71"/>
      <c r="Q13" s="5"/>
      <c r="R13" s="71"/>
      <c r="S13" s="71"/>
      <c r="T13" s="71"/>
      <c r="U13" s="71"/>
      <c r="V13" s="72"/>
      <c r="W13" s="71"/>
      <c r="X13" s="5"/>
      <c r="Y13" s="71"/>
      <c r="Z13" s="71"/>
      <c r="AA13" s="71"/>
      <c r="AB13" s="71"/>
      <c r="AC13" s="71"/>
      <c r="AD13" s="71"/>
      <c r="AE13" s="5"/>
      <c r="AF13" s="71"/>
      <c r="AG13" s="71"/>
      <c r="AH13" s="50">
        <f t="shared" si="2"/>
        <v>0</v>
      </c>
    </row>
    <row r="14" spans="1:34" ht="28.5" customHeight="1" thickBot="1" x14ac:dyDescent="0.3">
      <c r="A14" s="96" t="s">
        <v>23</v>
      </c>
      <c r="B14" s="97"/>
      <c r="C14" s="6"/>
      <c r="D14" s="8"/>
      <c r="E14" s="17"/>
      <c r="F14" s="6"/>
      <c r="G14" s="5"/>
      <c r="H14" s="71"/>
      <c r="I14" s="5"/>
      <c r="J14" s="5"/>
      <c r="K14" s="71"/>
      <c r="L14" s="5"/>
      <c r="M14" s="5"/>
      <c r="N14" s="45"/>
      <c r="O14" s="5"/>
      <c r="P14" s="5"/>
      <c r="Q14" s="5"/>
      <c r="R14" s="5"/>
      <c r="S14" s="17"/>
      <c r="T14" s="71"/>
      <c r="U14" s="71"/>
      <c r="V14" s="72"/>
      <c r="W14" s="5"/>
      <c r="X14" s="5"/>
      <c r="Y14" s="8"/>
      <c r="Z14" s="17"/>
      <c r="AA14" s="6"/>
      <c r="AB14" s="71"/>
      <c r="AC14" s="71"/>
      <c r="AD14" s="7"/>
      <c r="AE14" s="7"/>
      <c r="AF14" s="71"/>
      <c r="AG14" s="43"/>
      <c r="AH14" s="51">
        <f t="shared" si="2"/>
        <v>0</v>
      </c>
    </row>
    <row r="15" spans="1:34" ht="1.5" customHeight="1" thickTop="1" thickBot="1" x14ac:dyDescent="0.3">
      <c r="A15" s="37"/>
      <c r="B15" s="3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  <c r="AH15" s="36"/>
    </row>
    <row r="16" spans="1:34" ht="30" customHeight="1" thickTop="1" x14ac:dyDescent="0.25">
      <c r="AF16" s="19"/>
      <c r="AG16" s="20"/>
    </row>
    <row r="17" spans="4:37" ht="30" customHeight="1" thickBot="1" x14ac:dyDescent="0.3">
      <c r="D17" s="21" t="s">
        <v>6</v>
      </c>
      <c r="E17" s="73" t="s">
        <v>8</v>
      </c>
      <c r="F17" s="73"/>
      <c r="G17" s="22"/>
    </row>
    <row r="18" spans="4:37" ht="30" customHeight="1" thickTop="1" x14ac:dyDescent="0.25">
      <c r="E18" s="30" t="s">
        <v>24</v>
      </c>
      <c r="F18" s="30" t="s">
        <v>25</v>
      </c>
      <c r="G18" s="31" t="s">
        <v>26</v>
      </c>
      <c r="H18" s="32"/>
      <c r="I18" s="30" t="s">
        <v>25</v>
      </c>
      <c r="J18" s="31" t="s">
        <v>26</v>
      </c>
      <c r="K18" s="33" t="s">
        <v>28</v>
      </c>
      <c r="Y18" s="18"/>
      <c r="AA18" s="65" t="s">
        <v>0</v>
      </c>
      <c r="AB18" s="66" t="s">
        <v>14</v>
      </c>
      <c r="AC18" s="66" t="s">
        <v>11</v>
      </c>
      <c r="AD18" s="67" t="s">
        <v>12</v>
      </c>
      <c r="AE18" s="67" t="s">
        <v>13</v>
      </c>
      <c r="AF18" s="68" t="s">
        <v>1</v>
      </c>
      <c r="AG18" s="69" t="s">
        <v>15</v>
      </c>
      <c r="AH18" s="98" t="s">
        <v>28</v>
      </c>
    </row>
    <row r="19" spans="4:37" ht="30" customHeight="1" thickBot="1" x14ac:dyDescent="0.3">
      <c r="E19" s="61" t="s">
        <v>0</v>
      </c>
      <c r="F19" s="127">
        <v>0.33333333333333331</v>
      </c>
      <c r="G19" s="127">
        <v>0.625</v>
      </c>
      <c r="H19" s="126"/>
      <c r="I19" s="126"/>
      <c r="J19" s="128"/>
      <c r="K19" s="34">
        <f>G19-F19+J19-I19</f>
        <v>0.29166666666666669</v>
      </c>
      <c r="L19" s="130"/>
      <c r="AA19" s="52">
        <v>0.29166666666666669</v>
      </c>
      <c r="AB19" s="9">
        <v>0.29166666666666669</v>
      </c>
      <c r="AC19" s="9">
        <v>0.375</v>
      </c>
      <c r="AD19" s="10">
        <v>0.375</v>
      </c>
      <c r="AE19" s="10">
        <v>0.375</v>
      </c>
      <c r="AF19" s="11">
        <v>0.29166666666666669</v>
      </c>
      <c r="AG19" s="12">
        <v>0.29166666666666669</v>
      </c>
      <c r="AH19" s="99"/>
    </row>
    <row r="20" spans="4:37" ht="30" customHeight="1" thickBot="1" x14ac:dyDescent="0.3">
      <c r="E20" s="61" t="s">
        <v>14</v>
      </c>
      <c r="F20" s="127">
        <v>0.33333333333333331</v>
      </c>
      <c r="G20" s="127">
        <v>0.625</v>
      </c>
      <c r="H20" s="126"/>
      <c r="I20" s="126"/>
      <c r="J20" s="128"/>
      <c r="K20" s="34">
        <f t="shared" ref="K20:K25" si="3">G20-F20+J20-I20</f>
        <v>0.29166666666666669</v>
      </c>
      <c r="AA20" s="53">
        <f>COUNTIF($C6:$AG6,AA$18)*AA$19</f>
        <v>0</v>
      </c>
      <c r="AB20" s="24">
        <f>COUNTIF($C6:$AG6,AB$18)*AB$19</f>
        <v>0</v>
      </c>
      <c r="AC20" s="24">
        <f>COUNTIF($C6:$AG6,AC$18)*AC$19</f>
        <v>0</v>
      </c>
      <c r="AD20" s="24">
        <f>COUNTIF($C6:$AG6,AD$18)*AD$19</f>
        <v>0</v>
      </c>
      <c r="AE20" s="24">
        <f>COUNTIF($C6:$AG6,AE$18)*AE$19</f>
        <v>0</v>
      </c>
      <c r="AF20" s="24">
        <f>COUNTIF($C6:$AG6,AF$18)*AF$19</f>
        <v>0</v>
      </c>
      <c r="AG20" s="25">
        <f>COUNTIF($C6:$AG6,AG$18)*AG$19</f>
        <v>0</v>
      </c>
      <c r="AH20" s="54">
        <f t="shared" ref="AH20:AH28" si="4">SUM(AA20:AG20)</f>
        <v>0</v>
      </c>
      <c r="AK20" s="24">
        <f>COUNTIF($C6:$AG6,AK$18)*AL$19</f>
        <v>0</v>
      </c>
    </row>
    <row r="21" spans="4:37" ht="30" customHeight="1" thickTop="1" x14ac:dyDescent="0.25">
      <c r="E21" s="61" t="s">
        <v>11</v>
      </c>
      <c r="F21" s="127">
        <v>0.375</v>
      </c>
      <c r="G21" s="127">
        <v>0.75</v>
      </c>
      <c r="H21" s="126"/>
      <c r="I21" s="126"/>
      <c r="J21" s="128"/>
      <c r="K21" s="34">
        <f t="shared" si="3"/>
        <v>0.375</v>
      </c>
      <c r="Y21" s="81" t="s">
        <v>4</v>
      </c>
      <c r="Z21" s="82"/>
      <c r="AA21" s="55">
        <f>COUNTIF($C7:$AG7,AA$18)*AA$19</f>
        <v>0</v>
      </c>
      <c r="AB21" s="26">
        <f>COUNTIF($C7:$AG7,AB$18)*AB$19</f>
        <v>0</v>
      </c>
      <c r="AC21" s="26">
        <f>COUNTIF($C7:$AG7,AC$18)*AC$19</f>
        <v>0</v>
      </c>
      <c r="AD21" s="26">
        <f>COUNTIF($C7:$AG7,AD$18)*AD$19</f>
        <v>0</v>
      </c>
      <c r="AE21" s="26">
        <f>COUNTIF($C7:$AG7,AE$18)*AE$19</f>
        <v>0</v>
      </c>
      <c r="AF21" s="26">
        <f>COUNTIF($C7:$AG7,AF$18)*AF$19</f>
        <v>0</v>
      </c>
      <c r="AG21" s="27">
        <f>COUNTIF($C7:$AG7,AG$18)*AG$19</f>
        <v>0</v>
      </c>
      <c r="AH21" s="56">
        <f t="shared" si="4"/>
        <v>0</v>
      </c>
    </row>
    <row r="22" spans="4:37" ht="30" customHeight="1" x14ac:dyDescent="0.25">
      <c r="E22" s="62" t="s">
        <v>12</v>
      </c>
      <c r="F22" s="127">
        <v>0.375</v>
      </c>
      <c r="G22" s="127">
        <v>0.58333333333333337</v>
      </c>
      <c r="H22" s="126" t="s">
        <v>27</v>
      </c>
      <c r="I22" s="127">
        <v>0.58333333333333337</v>
      </c>
      <c r="J22" s="129">
        <v>0.75</v>
      </c>
      <c r="K22" s="34">
        <f t="shared" si="3"/>
        <v>0.375</v>
      </c>
      <c r="Y22" s="75" t="s">
        <v>2</v>
      </c>
      <c r="Z22" s="76"/>
      <c r="AA22" s="55">
        <f>COUNTIF($C8:$AG8,AA$18)*AA$19</f>
        <v>0</v>
      </c>
      <c r="AB22" s="26">
        <f>COUNTIF($C8:$AG8,AB$18)*AB$19</f>
        <v>0</v>
      </c>
      <c r="AC22" s="26">
        <f>COUNTIF($C8:$AG8,AC$18)*AC$19</f>
        <v>0</v>
      </c>
      <c r="AD22" s="26">
        <f>COUNTIF($C8:$AG8,AD$18)*AD$19</f>
        <v>0</v>
      </c>
      <c r="AE22" s="26">
        <f>COUNTIF($C8:$AG8,AE$18)*AE$19</f>
        <v>0</v>
      </c>
      <c r="AF22" s="26">
        <f t="shared" ref="AF22:AF28" si="5">COUNTIF($C8:$AG8,AF$18)*AF$19</f>
        <v>0</v>
      </c>
      <c r="AG22" s="27">
        <f>COUNTIF($C8:$AG8,AG$18)*AG$19</f>
        <v>0</v>
      </c>
      <c r="AH22" s="56">
        <f t="shared" si="4"/>
        <v>0</v>
      </c>
    </row>
    <row r="23" spans="4:37" ht="30" customHeight="1" x14ac:dyDescent="0.25">
      <c r="E23" s="62" t="s">
        <v>13</v>
      </c>
      <c r="F23" s="127">
        <v>0.375</v>
      </c>
      <c r="G23" s="127">
        <v>0.54166666666666663</v>
      </c>
      <c r="H23" s="126" t="s">
        <v>27</v>
      </c>
      <c r="I23" s="127">
        <v>0.54166666666666663</v>
      </c>
      <c r="J23" s="127">
        <v>0.75</v>
      </c>
      <c r="K23" s="34">
        <f t="shared" si="3"/>
        <v>0.375</v>
      </c>
      <c r="Y23" s="75" t="s">
        <v>5</v>
      </c>
      <c r="Z23" s="76"/>
      <c r="AA23" s="55">
        <f>COUNTIF($C9:$AG9,AA$18)*AA$19</f>
        <v>0</v>
      </c>
      <c r="AB23" s="26">
        <f>COUNTIF($C9:$AG9,AB$18)*AB$19</f>
        <v>0</v>
      </c>
      <c r="AC23" s="26">
        <f>COUNTIF($C9:$AG9,AC$18)*AC$19</f>
        <v>0</v>
      </c>
      <c r="AD23" s="26">
        <f>COUNTIF($C9:$AG9,AD$18)*AD$19</f>
        <v>0</v>
      </c>
      <c r="AE23" s="26">
        <f>COUNTIF($C9:$AG9,AE$18)*AE$19</f>
        <v>0</v>
      </c>
      <c r="AF23" s="26">
        <f t="shared" si="5"/>
        <v>0</v>
      </c>
      <c r="AG23" s="27">
        <f>COUNTIF($C9:$AG9,AG$18)*AG$19</f>
        <v>0</v>
      </c>
      <c r="AH23" s="56">
        <f t="shared" si="4"/>
        <v>0</v>
      </c>
    </row>
    <row r="24" spans="4:37" ht="30" customHeight="1" x14ac:dyDescent="0.25">
      <c r="E24" s="63" t="s">
        <v>1</v>
      </c>
      <c r="F24" s="127">
        <v>0.625</v>
      </c>
      <c r="G24" s="127">
        <v>0.91666666666666663</v>
      </c>
      <c r="H24" s="126"/>
      <c r="I24" s="126"/>
      <c r="J24" s="128"/>
      <c r="K24" s="34">
        <f t="shared" si="3"/>
        <v>0.29166666666666663</v>
      </c>
      <c r="Y24" s="75" t="s">
        <v>19</v>
      </c>
      <c r="Z24" s="76"/>
      <c r="AA24" s="55">
        <f>COUNTIF($C10:$AG10,AA$18)*AA$19</f>
        <v>0</v>
      </c>
      <c r="AB24" s="26">
        <f>COUNTIF($C10:$AG10,AB$18)*AB$19</f>
        <v>0</v>
      </c>
      <c r="AC24" s="26">
        <f>COUNTIF($C10:$AG10,AC$18)*AC$19</f>
        <v>0</v>
      </c>
      <c r="AD24" s="26">
        <f>COUNTIF($C10:$AG10,AD$18)*AD$19</f>
        <v>0</v>
      </c>
      <c r="AE24" s="26">
        <f>COUNTIF($C10:$AG10,AE$18)*AE$19</f>
        <v>0</v>
      </c>
      <c r="AF24" s="26">
        <f t="shared" si="5"/>
        <v>0</v>
      </c>
      <c r="AG24" s="27">
        <f>COUNTIF($C10:$AG10,AG$18)*AG$19</f>
        <v>0</v>
      </c>
      <c r="AH24" s="56">
        <f t="shared" si="4"/>
        <v>0</v>
      </c>
    </row>
    <row r="25" spans="4:37" ht="30" customHeight="1" x14ac:dyDescent="0.25">
      <c r="E25" s="64" t="s">
        <v>15</v>
      </c>
      <c r="F25" s="127">
        <v>0.625</v>
      </c>
      <c r="G25" s="127">
        <v>0.91666666666666663</v>
      </c>
      <c r="H25" s="126"/>
      <c r="I25" s="126"/>
      <c r="J25" s="126"/>
      <c r="K25" s="34">
        <f t="shared" si="3"/>
        <v>0.29166666666666663</v>
      </c>
      <c r="Y25" s="75" t="s">
        <v>20</v>
      </c>
      <c r="Z25" s="76"/>
      <c r="AA25" s="55">
        <f>COUNTIF($C11:$AG11,AA$18)*AA$19</f>
        <v>0</v>
      </c>
      <c r="AB25" s="26">
        <f>COUNTIF($C11:$AG11,AB$18)*AB$19</f>
        <v>0</v>
      </c>
      <c r="AC25" s="26">
        <f>COUNTIF($C11:$AG11,AC$18)*AC$19</f>
        <v>0</v>
      </c>
      <c r="AD25" s="26">
        <f>COUNTIF($C11:$AG11,AD$18)*AD$19</f>
        <v>0</v>
      </c>
      <c r="AE25" s="26">
        <f>COUNTIF($C11:$AG11,AE$18)*AE$19</f>
        <v>0</v>
      </c>
      <c r="AF25" s="26">
        <f t="shared" si="5"/>
        <v>0</v>
      </c>
      <c r="AG25" s="27">
        <f>COUNTIF($C11:$AG11,AG$18)*AG$19</f>
        <v>0</v>
      </c>
      <c r="AH25" s="56">
        <f t="shared" si="4"/>
        <v>0</v>
      </c>
    </row>
    <row r="26" spans="4:37" ht="30" customHeight="1" x14ac:dyDescent="0.25">
      <c r="Y26" s="75" t="s">
        <v>21</v>
      </c>
      <c r="Z26" s="76"/>
      <c r="AA26" s="55">
        <f>COUNTIF($C12:$AG12,AA$18)*AA$19</f>
        <v>0</v>
      </c>
      <c r="AB26" s="26">
        <f>COUNTIF($C12:$AG12,AB$18)*AB$19</f>
        <v>0</v>
      </c>
      <c r="AC26" s="26">
        <f>COUNTIF($C12:$AG12,AC$18)*AC$19</f>
        <v>0</v>
      </c>
      <c r="AD26" s="26">
        <f>COUNTIF($C12:$AG12,AD$18)*AD$19</f>
        <v>0</v>
      </c>
      <c r="AE26" s="26">
        <f>COUNTIF($C12:$AG12,AE$18)*AE$19</f>
        <v>0</v>
      </c>
      <c r="AF26" s="26">
        <f t="shared" si="5"/>
        <v>0</v>
      </c>
      <c r="AG26" s="27">
        <f>COUNTIF($C12:$AG12,AG$18)*AG$19</f>
        <v>0</v>
      </c>
      <c r="AH26" s="56">
        <f t="shared" si="4"/>
        <v>0</v>
      </c>
    </row>
    <row r="27" spans="4:37" ht="30" customHeight="1" x14ac:dyDescent="0.25">
      <c r="E27" s="74" t="s">
        <v>9</v>
      </c>
      <c r="F27" s="74"/>
      <c r="Y27" s="77" t="s">
        <v>22</v>
      </c>
      <c r="Z27" s="78"/>
      <c r="AA27" s="55">
        <f>COUNTIF($C13:$AG13,AA$18)*AA$19</f>
        <v>0</v>
      </c>
      <c r="AB27" s="26">
        <f>COUNTIF($C13:$AG13,AB$18)*AB$19</f>
        <v>0</v>
      </c>
      <c r="AC27" s="26">
        <f>COUNTIF($C13:$AG13,AC$18)*AC$19</f>
        <v>0</v>
      </c>
      <c r="AD27" s="26">
        <f>COUNTIF($C13:$AG13,AD$18)*AD$19</f>
        <v>0</v>
      </c>
      <c r="AE27" s="26">
        <f>COUNTIF($C13:$AG13,AE$18)*AE$19</f>
        <v>0</v>
      </c>
      <c r="AF27" s="26">
        <f t="shared" si="5"/>
        <v>0</v>
      </c>
      <c r="AG27" s="27">
        <f>COUNTIF($C13:$AG13,AG$18)*AG$19</f>
        <v>0</v>
      </c>
      <c r="AH27" s="56">
        <f t="shared" si="4"/>
        <v>0</v>
      </c>
    </row>
    <row r="28" spans="4:37" ht="30" customHeight="1" thickBot="1" x14ac:dyDescent="0.3">
      <c r="Y28" s="79" t="s">
        <v>23</v>
      </c>
      <c r="Z28" s="80"/>
      <c r="AA28" s="57">
        <f>COUNTIF($C14:$AG14,AA$18)*AA$19</f>
        <v>0</v>
      </c>
      <c r="AB28" s="58">
        <f>COUNTIF($C14:$AG14,AB$18)*AB$19</f>
        <v>0</v>
      </c>
      <c r="AC28" s="58">
        <f>COUNTIF($C14:$AG14,AC$18)*AC$19</f>
        <v>0</v>
      </c>
      <c r="AD28" s="58">
        <f>COUNTIF($C14:$AG14,AD$18)*AD$19</f>
        <v>0</v>
      </c>
      <c r="AE28" s="58">
        <f>COUNTIF($C14:$AG14,AE$18)*AE$19</f>
        <v>0</v>
      </c>
      <c r="AF28" s="58">
        <f t="shared" si="5"/>
        <v>0</v>
      </c>
      <c r="AG28" s="59">
        <f>COUNTIF($C14:$AG14,AG$18)*AG$19</f>
        <v>0</v>
      </c>
      <c r="AH28" s="60">
        <f t="shared" si="4"/>
        <v>0</v>
      </c>
    </row>
    <row r="29" spans="4:37" ht="30" customHeight="1" thickTop="1" x14ac:dyDescent="0.25">
      <c r="E29" s="13" t="s">
        <v>3</v>
      </c>
      <c r="G29" s="23"/>
      <c r="H29" s="23"/>
      <c r="O29" s="23"/>
    </row>
    <row r="30" spans="4:37" ht="30" customHeight="1" x14ac:dyDescent="0.25">
      <c r="O30" s="23"/>
    </row>
    <row r="31" spans="4:37" ht="30" customHeight="1" x14ac:dyDescent="0.25">
      <c r="E31" s="74" t="s">
        <v>10</v>
      </c>
      <c r="F31" s="74"/>
      <c r="O31" s="23"/>
    </row>
    <row r="32" spans="4:37" ht="30" customHeight="1" x14ac:dyDescent="0.25">
      <c r="O32" s="23"/>
    </row>
    <row r="33" spans="5:8" ht="30" customHeight="1" x14ac:dyDescent="0.25">
      <c r="E33" s="1" t="s">
        <v>16</v>
      </c>
      <c r="H33" s="23" t="s">
        <v>17</v>
      </c>
    </row>
    <row r="34" spans="5:8" ht="30" customHeight="1" x14ac:dyDescent="0.25">
      <c r="E34" s="14" t="s">
        <v>7</v>
      </c>
      <c r="H34" s="23" t="s">
        <v>18</v>
      </c>
    </row>
  </sheetData>
  <mergeCells count="26">
    <mergeCell ref="AC1:AH3"/>
    <mergeCell ref="G1:AB3"/>
    <mergeCell ref="A1:F3"/>
    <mergeCell ref="Y25:Z25"/>
    <mergeCell ref="A7:B7"/>
    <mergeCell ref="A8:B8"/>
    <mergeCell ref="A9:B9"/>
    <mergeCell ref="A10:B10"/>
    <mergeCell ref="A11:B11"/>
    <mergeCell ref="A12:B12"/>
    <mergeCell ref="A13:B13"/>
    <mergeCell ref="A14:B14"/>
    <mergeCell ref="AH18:AH19"/>
    <mergeCell ref="A6:B6"/>
    <mergeCell ref="A4:B5"/>
    <mergeCell ref="AH4:AH5"/>
    <mergeCell ref="E17:F17"/>
    <mergeCell ref="E27:F27"/>
    <mergeCell ref="E31:F31"/>
    <mergeCell ref="Y26:Z26"/>
    <mergeCell ref="Y27:Z27"/>
    <mergeCell ref="Y28:Z28"/>
    <mergeCell ref="Y21:Z21"/>
    <mergeCell ref="Y22:Z22"/>
    <mergeCell ref="Y23:Z23"/>
    <mergeCell ref="Y24:Z24"/>
  </mergeCells>
  <conditionalFormatting sqref="C4:AH14">
    <cfRule type="expression" dxfId="1" priority="6">
      <formula>WEEKDAY(C$4,2)=7</formula>
    </cfRule>
    <cfRule type="expression" dxfId="0" priority="7">
      <formula>C$4=""</formula>
    </cfRule>
  </conditionalFormatting>
  <pageMargins left="0.1" right="0.1" top="0.75" bottom="0.75" header="0.3" footer="0.3"/>
  <pageSetup paperSize="9" scale="44" fitToHeight="0" orientation="landscape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janvier</vt:lpstr>
      <vt:lpstr>février</vt:lpstr>
      <vt:lpstr>mars</vt:lpstr>
      <vt:lpstr>avril</vt:lpstr>
      <vt:lpstr>mai</vt:lpstr>
      <vt:lpstr>Sheet6</vt:lpstr>
      <vt:lpstr>Sheet7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2016-05-06T06:25:29Z</dcterms:modified>
</cp:coreProperties>
</file>