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/>
  <bookViews>
    <workbookView xWindow="0" yWindow="0" windowWidth="16392" windowHeight="5868"/>
  </bookViews>
  <sheets>
    <sheet name="Sheet1" sheetId="1" r:id="rId1"/>
    <sheet name="Sheet2" sheetId="2" r:id="rId2"/>
    <sheet name="Sheet3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" l="1"/>
  <c r="C1" i="1"/>
  <c r="D1" i="1"/>
  <c r="D3" i="1"/>
  <c r="E1" i="1"/>
  <c r="E3" i="1"/>
  <c r="F1" i="1"/>
  <c r="F3" i="1"/>
  <c r="G1" i="1"/>
  <c r="G3" i="1"/>
  <c r="H1" i="1"/>
  <c r="H3" i="1"/>
  <c r="I1" i="1"/>
  <c r="I3" i="1"/>
  <c r="J1" i="1"/>
  <c r="J3" i="1"/>
  <c r="K1" i="1"/>
  <c r="K3" i="1"/>
  <c r="L1" i="1"/>
  <c r="L3" i="1"/>
  <c r="M1" i="1"/>
  <c r="M3" i="1"/>
  <c r="N1" i="1"/>
  <c r="N3" i="1"/>
  <c r="O1" i="1"/>
  <c r="O3" i="1"/>
  <c r="P1" i="1"/>
  <c r="P3" i="1"/>
  <c r="Q1" i="1"/>
  <c r="Q3" i="1"/>
  <c r="R1" i="1"/>
  <c r="R3" i="1"/>
  <c r="S1" i="1"/>
  <c r="S3" i="1"/>
  <c r="T1" i="1"/>
  <c r="T3" i="1"/>
  <c r="U1" i="1"/>
  <c r="U3" i="1"/>
  <c r="V1" i="1"/>
  <c r="V3" i="1"/>
  <c r="W1" i="1"/>
  <c r="W3" i="1"/>
  <c r="X1" i="1"/>
  <c r="X3" i="1"/>
  <c r="Y1" i="1"/>
  <c r="Y3" i="1"/>
  <c r="Z1" i="1"/>
  <c r="Z3" i="1"/>
  <c r="AA1" i="1"/>
  <c r="AA3" i="1"/>
  <c r="AB1" i="1"/>
  <c r="AB3" i="1"/>
  <c r="AC1" i="1"/>
  <c r="AC3" i="1"/>
  <c r="AD1" i="1"/>
  <c r="AD3" i="1"/>
  <c r="AE1" i="1"/>
  <c r="AE3" i="1"/>
  <c r="AF1" i="1"/>
  <c r="AF3" i="1"/>
  <c r="AG1" i="1"/>
  <c r="AG3" i="1"/>
  <c r="B5" i="1"/>
  <c r="AR8" i="1"/>
  <c r="AR9" i="1"/>
  <c r="AR10" i="1"/>
  <c r="AR11" i="1"/>
  <c r="AR12" i="1"/>
  <c r="AR7" i="1"/>
  <c r="AR6" i="1"/>
  <c r="AR5" i="1"/>
  <c r="AO12" i="1"/>
  <c r="AN12" i="1"/>
  <c r="AM12" i="1"/>
  <c r="AL12" i="1"/>
  <c r="AK12" i="1"/>
  <c r="AJ12" i="1"/>
  <c r="AI12" i="1"/>
  <c r="AO11" i="1"/>
  <c r="AN11" i="1"/>
  <c r="AM11" i="1"/>
  <c r="AL11" i="1"/>
  <c r="AK11" i="1"/>
  <c r="AJ11" i="1"/>
  <c r="AI11" i="1"/>
  <c r="AO10" i="1"/>
  <c r="AN10" i="1"/>
  <c r="AM10" i="1"/>
  <c r="AL10" i="1"/>
  <c r="AK10" i="1"/>
  <c r="AJ10" i="1"/>
  <c r="AI10" i="1"/>
  <c r="AO9" i="1"/>
  <c r="AN9" i="1"/>
  <c r="AM9" i="1"/>
  <c r="AL9" i="1"/>
  <c r="AK9" i="1"/>
  <c r="AJ9" i="1"/>
  <c r="AI9" i="1"/>
  <c r="AO8" i="1"/>
  <c r="AN8" i="1"/>
  <c r="AM8" i="1"/>
  <c r="AL8" i="1"/>
  <c r="AK8" i="1"/>
  <c r="AJ8" i="1"/>
  <c r="AI8" i="1"/>
  <c r="AO7" i="1"/>
  <c r="AN7" i="1"/>
  <c r="AM7" i="1"/>
  <c r="AL7" i="1"/>
  <c r="AK7" i="1"/>
  <c r="AJ7" i="1"/>
  <c r="AI7" i="1"/>
  <c r="AO6" i="1"/>
  <c r="AN6" i="1"/>
  <c r="AM6" i="1"/>
  <c r="AL6" i="1"/>
  <c r="AK6" i="1"/>
  <c r="AJ6" i="1"/>
  <c r="AI6" i="1"/>
  <c r="AO5" i="1"/>
  <c r="AN5" i="1"/>
  <c r="AM5" i="1"/>
  <c r="AL5" i="1"/>
  <c r="AK5" i="1"/>
  <c r="AJ5" i="1"/>
  <c r="AI5" i="1"/>
  <c r="AO4" i="1"/>
  <c r="AN4" i="1"/>
  <c r="AM4" i="1"/>
  <c r="AL4" i="1"/>
  <c r="AK4" i="1"/>
  <c r="AJ4" i="1"/>
  <c r="AI4" i="1"/>
  <c r="AP12" i="1"/>
  <c r="AP11" i="1"/>
  <c r="AP10" i="1"/>
  <c r="AP9" i="1"/>
  <c r="AP8" i="1"/>
  <c r="AP7" i="1"/>
  <c r="AP6" i="1"/>
  <c r="AP5" i="1"/>
  <c r="AP4" i="1"/>
</calcChain>
</file>

<file path=xl/sharedStrings.xml><?xml version="1.0" encoding="utf-8"?>
<sst xmlns="http://schemas.openxmlformats.org/spreadsheetml/2006/main" count="242" uniqueCount="39">
  <si>
    <t>di</t>
  </si>
  <si>
    <t>wo</t>
  </si>
  <si>
    <t>do</t>
  </si>
  <si>
    <t>vr</t>
  </si>
  <si>
    <t>za</t>
  </si>
  <si>
    <t>zo</t>
  </si>
  <si>
    <t>maa</t>
  </si>
  <si>
    <t>KB</t>
  </si>
  <si>
    <t>KB+</t>
  </si>
  <si>
    <t>Jonathan Loris</t>
  </si>
  <si>
    <t>DEINZE</t>
  </si>
  <si>
    <t>Oran Sadiki</t>
  </si>
  <si>
    <t>Franky Penninck</t>
  </si>
  <si>
    <t xml:space="preserve">Horaire : </t>
  </si>
  <si>
    <t>De 8h00 à 15h00</t>
  </si>
  <si>
    <t>De 15h00 à 22h00</t>
  </si>
  <si>
    <t>VA</t>
  </si>
  <si>
    <t>Koekelberg:</t>
  </si>
  <si>
    <t>Deinze :</t>
  </si>
  <si>
    <t>Autre :</t>
  </si>
  <si>
    <t>De 9h00 à 18h00</t>
  </si>
  <si>
    <t>KB1 - KB2</t>
  </si>
  <si>
    <t>KB2 - Lied.</t>
  </si>
  <si>
    <t>Lied. - KB2</t>
  </si>
  <si>
    <t>KV &amp; B</t>
  </si>
  <si>
    <t>KV &amp; B+</t>
  </si>
  <si>
    <t>Heures de réccup.</t>
  </si>
  <si>
    <t>Heures à récuperer</t>
  </si>
  <si>
    <t xml:space="preserve">Vacances Annuelles </t>
  </si>
  <si>
    <t>De 9h00 à 14h00 et 14h00 à 18h00</t>
  </si>
  <si>
    <t>De 9h00 à 13h00 et 13h00 à 18h00</t>
  </si>
  <si>
    <t>Ivan De Borger</t>
  </si>
  <si>
    <t>Oussama Benani</t>
  </si>
  <si>
    <t>Nabil Mecellem</t>
  </si>
  <si>
    <t>Julien Rees</t>
  </si>
  <si>
    <t>Bart Schaukens</t>
  </si>
  <si>
    <t>KB-Lied.</t>
  </si>
  <si>
    <t>cumul</t>
  </si>
  <si>
    <t>cumul 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</si>
</sst>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h:mm;@"/>
    <numFmt numFmtId="165" formatCode="[h]:mm"/>
    <numFmt numFmtId="167" formatCode="mmmm/yyyy"/>
    <numFmt numFmtId="168" formatCode="dd/mm"/>
    <numFmt numFmtId="171" formatCode="dddd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indexed="12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7"/>
      <color indexed="10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0"/>
      <color rgb="FF0070C0"/>
      <name val="Arial"/>
      <family val="2"/>
    </font>
    <font>
      <b/>
      <sz val="14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49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9" tint="-0.249977111117893"/>
        <bgColor indexed="24"/>
      </patternFill>
    </fill>
    <fill>
      <patternFill patternType="solid">
        <fgColor theme="9" tint="-0.249977111117893"/>
        <bgColor indexed="4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2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2" xfId="0" applyFont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3" borderId="2" xfId="0" applyFont="1" applyFill="1" applyBorder="1"/>
    <xf numFmtId="0" fontId="2" fillId="5" borderId="3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0" fillId="7" borderId="0" xfId="0" applyFill="1"/>
    <xf numFmtId="0" fontId="1" fillId="0" borderId="0" xfId="0" applyFont="1"/>
    <xf numFmtId="0" fontId="2" fillId="0" borderId="0" xfId="0" applyFont="1"/>
    <xf numFmtId="0" fontId="0" fillId="9" borderId="0" xfId="0" applyFill="1" applyAlignment="1">
      <alignment horizontal="center"/>
    </xf>
    <xf numFmtId="0" fontId="0" fillId="0" borderId="0" xfId="0" applyAlignment="1">
      <alignment vertical="center"/>
    </xf>
    <xf numFmtId="0" fontId="2" fillId="5" borderId="0" xfId="0" applyFont="1" applyFill="1" applyBorder="1" applyAlignment="1">
      <alignment horizontal="center" vertical="top"/>
    </xf>
    <xf numFmtId="0" fontId="10" fillId="0" borderId="0" xfId="0" applyFont="1"/>
    <xf numFmtId="0" fontId="0" fillId="0" borderId="0" xfId="0" applyFill="1"/>
    <xf numFmtId="0" fontId="9" fillId="0" borderId="0" xfId="0" applyFont="1" applyBorder="1"/>
    <xf numFmtId="0" fontId="2" fillId="10" borderId="2" xfId="0" applyFont="1" applyFill="1" applyBorder="1" applyAlignment="1">
      <alignment horizontal="center"/>
    </xf>
    <xf numFmtId="0" fontId="0" fillId="8" borderId="0" xfId="0" applyFill="1" applyAlignment="1">
      <alignment horizontal="center" vertical="center"/>
    </xf>
    <xf numFmtId="0" fontId="2" fillId="11" borderId="1" xfId="0" applyFont="1" applyFill="1" applyBorder="1" applyAlignment="1">
      <alignment horizontal="center" vertical="top"/>
    </xf>
    <xf numFmtId="0" fontId="2" fillId="12" borderId="1" xfId="0" applyFont="1" applyFill="1" applyBorder="1" applyAlignment="1">
      <alignment horizontal="center" vertical="top"/>
    </xf>
    <xf numFmtId="0" fontId="2" fillId="13" borderId="1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right" vertical="top"/>
    </xf>
    <xf numFmtId="0" fontId="5" fillId="4" borderId="0" xfId="0" applyFont="1" applyFill="1" applyBorder="1"/>
    <xf numFmtId="0" fontId="8" fillId="4" borderId="0" xfId="0" applyFont="1" applyFill="1" applyBorder="1"/>
    <xf numFmtId="0" fontId="2" fillId="2" borderId="2" xfId="0" applyFont="1" applyFill="1" applyBorder="1"/>
    <xf numFmtId="0" fontId="6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7" fillId="6" borderId="2" xfId="0" applyFont="1" applyFill="1" applyBorder="1"/>
    <xf numFmtId="0" fontId="0" fillId="0" borderId="2" xfId="0" applyFill="1" applyBorder="1"/>
    <xf numFmtId="0" fontId="4" fillId="0" borderId="2" xfId="0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/>
    </xf>
    <xf numFmtId="0" fontId="2" fillId="5" borderId="2" xfId="0" applyFont="1" applyFill="1" applyBorder="1" applyAlignment="1">
      <alignment horizontal="center" vertical="top"/>
    </xf>
    <xf numFmtId="0" fontId="2" fillId="13" borderId="2" xfId="0" applyFont="1" applyFill="1" applyBorder="1" applyAlignment="1">
      <alignment horizontal="center" vertical="top"/>
    </xf>
    <xf numFmtId="0" fontId="2" fillId="12" borderId="2" xfId="0" applyFont="1" applyFill="1" applyBorder="1" applyAlignment="1">
      <alignment horizontal="center" vertical="top"/>
    </xf>
    <xf numFmtId="0" fontId="2" fillId="11" borderId="2" xfId="0" applyFont="1" applyFill="1" applyBorder="1" applyAlignment="1">
      <alignment horizontal="center" vertical="top"/>
    </xf>
    <xf numFmtId="164" fontId="0" fillId="0" borderId="0" xfId="0" applyNumberFormat="1" applyFill="1"/>
    <xf numFmtId="20" fontId="0" fillId="0" borderId="0" xfId="0" applyNumberFormat="1"/>
    <xf numFmtId="165" fontId="0" fillId="0" borderId="6" xfId="0" applyNumberFormat="1" applyBorder="1"/>
    <xf numFmtId="165" fontId="0" fillId="0" borderId="7" xfId="0" applyNumberFormat="1" applyBorder="1"/>
    <xf numFmtId="165" fontId="0" fillId="0" borderId="9" xfId="0" applyNumberFormat="1" applyBorder="1"/>
    <xf numFmtId="165" fontId="0" fillId="0" borderId="10" xfId="0" applyNumberFormat="1" applyBorder="1"/>
    <xf numFmtId="165" fontId="0" fillId="0" borderId="12" xfId="0" applyNumberFormat="1" applyBorder="1"/>
    <xf numFmtId="165" fontId="0" fillId="0" borderId="13" xfId="0" applyNumberFormat="1" applyBorder="1"/>
    <xf numFmtId="0" fontId="11" fillId="0" borderId="0" xfId="0" applyFont="1" applyAlignment="1">
      <alignment horizontal="center"/>
    </xf>
    <xf numFmtId="165" fontId="11" fillId="14" borderId="17" xfId="0" applyNumberFormat="1" applyFont="1" applyFill="1" applyBorder="1" applyAlignment="1">
      <alignment horizontal="center"/>
    </xf>
    <xf numFmtId="165" fontId="11" fillId="14" borderId="18" xfId="0" applyNumberFormat="1" applyFont="1" applyFill="1" applyBorder="1" applyAlignment="1">
      <alignment horizontal="center"/>
    </xf>
    <xf numFmtId="165" fontId="11" fillId="14" borderId="19" xfId="0" applyNumberFormat="1" applyFont="1" applyFill="1" applyBorder="1" applyAlignment="1">
      <alignment horizontal="center"/>
    </xf>
    <xf numFmtId="165" fontId="0" fillId="0" borderId="8" xfId="0" applyNumberFormat="1" applyBorder="1"/>
    <xf numFmtId="165" fontId="0" fillId="0" borderId="11" xfId="0" applyNumberFormat="1" applyBorder="1"/>
    <xf numFmtId="165" fontId="0" fillId="0" borderId="14" xfId="0" applyNumberFormat="1" applyBorder="1"/>
    <xf numFmtId="165" fontId="0" fillId="0" borderId="0" xfId="0" applyNumberFormat="1"/>
    <xf numFmtId="0" fontId="12" fillId="19" borderId="26" xfId="0" applyFont="1" applyFill="1" applyBorder="1"/>
    <xf numFmtId="165" fontId="12" fillId="19" borderId="26" xfId="0" applyNumberFormat="1" applyFont="1" applyFill="1" applyBorder="1"/>
    <xf numFmtId="165" fontId="12" fillId="19" borderId="16" xfId="0" applyNumberFormat="1" applyFont="1" applyFill="1" applyBorder="1"/>
    <xf numFmtId="165" fontId="0" fillId="0" borderId="0" xfId="0" applyNumberFormat="1" applyFill="1"/>
    <xf numFmtId="14" fontId="13" fillId="0" borderId="0" xfId="0" applyNumberFormat="1" applyFont="1" applyBorder="1" applyAlignment="1">
      <alignment vertical="center"/>
    </xf>
    <xf numFmtId="14" fontId="14" fillId="0" borderId="0" xfId="0" applyNumberFormat="1" applyFont="1" applyAlignment="1">
      <alignment vertical="center"/>
    </xf>
    <xf numFmtId="14" fontId="14" fillId="0" borderId="0" xfId="0" applyNumberFormat="1" applyFont="1" applyAlignment="1">
      <alignment horizontal="center" vertical="center"/>
    </xf>
    <xf numFmtId="0" fontId="15" fillId="0" borderId="0" xfId="0" applyFont="1" applyBorder="1"/>
    <xf numFmtId="0" fontId="15" fillId="0" borderId="4" xfId="0" applyFont="1" applyBorder="1"/>
    <xf numFmtId="0" fontId="15" fillId="0" borderId="2" xfId="0" applyFont="1" applyBorder="1"/>
    <xf numFmtId="0" fontId="15" fillId="0" borderId="0" xfId="0" applyFont="1" applyFill="1" applyBorder="1"/>
    <xf numFmtId="0" fontId="16" fillId="0" borderId="0" xfId="0" applyFont="1"/>
    <xf numFmtId="0" fontId="15" fillId="15" borderId="20" xfId="0" applyFont="1" applyFill="1" applyBorder="1" applyAlignment="1">
      <alignment horizontal="center" vertical="top"/>
    </xf>
    <xf numFmtId="0" fontId="15" fillId="15" borderId="21" xfId="0" applyFont="1" applyFill="1" applyBorder="1" applyAlignment="1">
      <alignment horizontal="center" vertical="top"/>
    </xf>
    <xf numFmtId="0" fontId="15" fillId="11" borderId="21" xfId="0" applyFont="1" applyFill="1" applyBorder="1" applyAlignment="1">
      <alignment horizontal="center" vertical="top"/>
    </xf>
    <xf numFmtId="0" fontId="15" fillId="12" borderId="21" xfId="0" applyFont="1" applyFill="1" applyBorder="1" applyAlignment="1">
      <alignment horizontal="center" vertical="top"/>
    </xf>
    <xf numFmtId="0" fontId="15" fillId="13" borderId="22" xfId="0" applyFont="1" applyFill="1" applyBorder="1" applyAlignment="1">
      <alignment horizontal="center" vertical="top"/>
    </xf>
    <xf numFmtId="0" fontId="14" fillId="14" borderId="15" xfId="0" applyFont="1" applyFill="1" applyBorder="1" applyAlignment="1">
      <alignment horizontal="center"/>
    </xf>
    <xf numFmtId="0" fontId="17" fillId="19" borderId="15" xfId="0" applyFont="1" applyFill="1" applyBorder="1"/>
    <xf numFmtId="0" fontId="14" fillId="14" borderId="16" xfId="0" applyFont="1" applyFill="1" applyBorder="1" applyAlignment="1">
      <alignment horizontal="center"/>
    </xf>
    <xf numFmtId="0" fontId="2" fillId="0" borderId="2" xfId="0" applyFont="1" applyFill="1" applyBorder="1"/>
    <xf numFmtId="168" fontId="13" fillId="0" borderId="2" xfId="0" applyNumberFormat="1" applyFont="1" applyBorder="1" applyAlignment="1">
      <alignment horizontal="center" vertical="center"/>
    </xf>
    <xf numFmtId="168" fontId="13" fillId="0" borderId="2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171" fontId="18" fillId="20" borderId="2" xfId="0" applyNumberFormat="1" applyFont="1" applyFill="1" applyBorder="1" applyAlignment="1">
      <alignment horizontal="center"/>
    </xf>
    <xf numFmtId="171" fontId="18" fillId="0" borderId="2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4" fontId="16" fillId="17" borderId="23" xfId="0" applyNumberFormat="1" applyFont="1" applyFill="1" applyBorder="1" applyAlignment="1">
      <alignment horizontal="center"/>
    </xf>
    <xf numFmtId="20" fontId="16" fillId="17" borderId="24" xfId="0" applyNumberFormat="1" applyFont="1" applyFill="1" applyBorder="1" applyAlignment="1">
      <alignment horizontal="center"/>
    </xf>
    <xf numFmtId="20" fontId="16" fillId="16" borderId="24" xfId="0" applyNumberFormat="1" applyFont="1" applyFill="1" applyBorder="1" applyAlignment="1">
      <alignment horizontal="center"/>
    </xf>
    <xf numFmtId="20" fontId="16" fillId="18" borderId="24" xfId="0" applyNumberFormat="1" applyFont="1" applyFill="1" applyBorder="1" applyAlignment="1">
      <alignment horizontal="center"/>
    </xf>
    <xf numFmtId="20" fontId="16" fillId="18" borderId="25" xfId="0" applyNumberFormat="1" applyFont="1" applyFill="1" applyBorder="1" applyAlignment="1">
      <alignment horizontal="center"/>
    </xf>
    <xf numFmtId="0" fontId="17" fillId="19" borderId="26" xfId="0" applyFont="1" applyFill="1" applyBorder="1" applyAlignment="1">
      <alignment horizontal="center"/>
    </xf>
    <xf numFmtId="167" fontId="19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11">
    <dxf>
      <fill>
        <patternFill>
          <bgColor theme="2" tint="-0.24994659260841701"/>
        </patternFill>
      </fill>
    </dxf>
    <dxf>
      <fill>
        <patternFill patternType="lightGray">
          <fgColor theme="1"/>
        </patternFill>
      </fill>
      <border>
        <left style="thin">
          <color auto="1"/>
        </left>
        <right/>
        <top/>
        <bottom/>
      </border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>
          <bgColor theme="2" tint="-0.24994659260841701"/>
        </patternFill>
      </fill>
    </dxf>
    <dxf>
      <fill>
        <patternFill patternType="lightGray">
          <fgColor theme="1"/>
        </patternFill>
      </fill>
      <border>
        <left style="thin">
          <color auto="1"/>
        </left>
        <right/>
        <top/>
        <bottom/>
      </border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lightGray">
          <fgColor theme="1"/>
        </patternFill>
      </fill>
      <border>
        <left style="thin">
          <color auto="1"/>
        </left>
        <right/>
        <top/>
        <bottom/>
      </border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lightGray">
          <fgColor theme="1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lightGray">
          <fgColor theme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352424</xdr:colOff>
      <xdr:row>3</xdr:row>
      <xdr:rowOff>104774</xdr:rowOff>
    </xdr:from>
    <xdr:to>
      <xdr:col>12</xdr:col>
      <xdr:colOff>276224</xdr:colOff>
      <xdr:row>21</xdr:row>
      <xdr:rowOff>161924</xdr:rowOff>
    </xdr:to>
    <xdr:sp macro="" textlink="">
      <xdr:nvSpPr>
        <xdr:cNvPr id="2" name="ZoneTexte 1"/>
        <xdr:cNvSpPr txBox="1"/>
      </xdr:nvSpPr>
      <xdr:spPr>
        <a:xfrm>
          <a:off x="981074" y="638174"/>
          <a:ext cx="869632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Calendrier:</a:t>
          </a:r>
        </a:p>
        <a:p>
          <a:r>
            <a:rPr lang="fr-FR" sz="1100" b="1">
              <a:solidFill>
                <a:srgbClr val="FF0000"/>
              </a:solidFill>
            </a:rPr>
            <a:t>en B1 entrer la date du 1° jour du mois (1/1/4</a:t>
          </a:r>
          <a:r>
            <a:rPr lang="fr-FR" sz="1100" b="1" baseline="0">
              <a:solidFill>
                <a:srgbClr val="FF0000"/>
              </a:solidFill>
            </a:rPr>
            <a:t> par exemple)</a:t>
          </a:r>
          <a:endParaRPr lang="fr-FR" sz="1100" b="1">
            <a:solidFill>
              <a:srgbClr val="FF0000"/>
            </a:solidFill>
          </a:endParaRPr>
        </a:p>
        <a:p>
          <a:r>
            <a:rPr lang="fr-FR" sz="1100"/>
            <a:t>le format de cellule _personnalmisé et MM/AAAA n'affiche que le mois et l'année</a:t>
          </a:r>
        </a:p>
        <a:p>
          <a:r>
            <a:rPr lang="fr-FR" sz="1100"/>
            <a:t>en C1 la formule renvoie loe 1° jour</a:t>
          </a:r>
        </a:p>
        <a:p>
          <a:r>
            <a:rPr lang="fr-FR" sz="1100"/>
            <a:t>ensuite, les dates sont calculées à partir de C1, le calendrier s'arrèete selon le nombre de jours du mois</a:t>
          </a:r>
        </a:p>
        <a:p>
          <a:r>
            <a:rPr lang="fr-FR" sz="1100"/>
            <a:t>en C1:AF1 le format de cellule personnalmsé ne</a:t>
          </a:r>
          <a:r>
            <a:rPr lang="fr-FR" sz="1100" baseline="0"/>
            <a:t> renvoie que le jour et le mois</a:t>
          </a:r>
        </a:p>
        <a:p>
          <a:r>
            <a:rPr lang="fr-FR" sz="1100" baseline="0"/>
            <a:t>pour les mois plus court, l'extrèmité "vide" est automatiquempent grisée avec une mise en forme conditionnelle</a:t>
          </a:r>
        </a:p>
        <a:p>
          <a:endParaRPr lang="fr-FR" sz="1100" b="1" baseline="0"/>
        </a:p>
        <a:p>
          <a:r>
            <a:rPr lang="fr-FR" sz="1100" b="1" baseline="0"/>
            <a:t>en C3:AF3, la formule:</a:t>
          </a:r>
        </a:p>
        <a:p>
          <a:r>
            <a:rPr lang="fr-FR" sz="1100" baseline="0"/>
            <a:t>=SI(C1="";"";CHOISIR(JOURSEM(C1;2);"Lu";"Ma";"Me";"Je";"Ve";"Sa";"Di"))</a:t>
          </a:r>
        </a:p>
        <a:p>
          <a:r>
            <a:rPr lang="fr-FR" sz="1100" baseline="0"/>
            <a:t>déterlmine le N° du jour de la semaine et ressort le texte au rang correspondant ( Lu pour 1 ; Ma pour 2, ect</a:t>
          </a:r>
        </a:p>
        <a:p>
          <a:r>
            <a:rPr lang="fr-FR" sz="1100" baseline="0"/>
            <a:t>les textes renvoyés sont ceux entre guillmets dans la formule. Elle peut donc s'appliquer avec des variantes de textes en ligne 2</a:t>
          </a:r>
        </a:p>
        <a:p>
          <a:endParaRPr lang="fr-FR" sz="1100" b="1" baseline="0"/>
        </a:p>
        <a:p>
          <a:r>
            <a:rPr lang="fr-FR" sz="1100" b="1" baseline="0"/>
            <a:t>dimanche grisé</a:t>
          </a:r>
        </a:p>
        <a:p>
          <a:r>
            <a:rPr lang="fr-FR" sz="1100" baseline="0"/>
            <a:t>la mise en forme conditionnelle utilise la formule:</a:t>
          </a:r>
        </a:p>
        <a:p>
          <a:r>
            <a:rPr lang="fr-FR" sz="1100" baseline="0"/>
            <a:t>=JOURSEM(C$1;2)=7 pour déterminer le dimùanche (le ;2 de la formule spécifie la semaine européenne avec le lundi en N°1)</a:t>
          </a:r>
        </a:p>
        <a:p>
          <a:endParaRPr lang="fr-FR" sz="1100" baseline="0"/>
        </a:p>
        <a:p>
          <a:endParaRPr lang="fr-FR" sz="1100" baseline="0"/>
        </a:p>
        <a:p>
          <a:endParaRPr lang="fr-FR" sz="1100" baseline="0"/>
        </a:p>
        <a:p>
          <a:endParaRPr lang="fr-FR" sz="1100" baseline="0"/>
        </a:p>
        <a:p>
          <a:r>
            <a:rPr lang="fr-FR" sz="1100"/>
            <a:t> </a:t>
          </a: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8"/>
  <sheetViews>
    <sheetView showZeros="0" tabSelected="1" zoomScale="80" zoomScaleNormal="80" zoomScalePageLayoutView="80" workbookViewId="0">
      <selection activeCell="A6" sqref="A6"/>
    </sheetView>
  </sheetViews>
  <sheetFormatPr baseColWidth="10" defaultColWidth="9.109375" defaultRowHeight="14.4" x14ac:dyDescent="0.3"/>
  <cols>
    <col min="2" max="2" width="27.44140625" customWidth="1"/>
    <col min="3" max="3" width="9.21875" bestFit="1" customWidth="1"/>
    <col min="4" max="32" width="10.109375" bestFit="1" customWidth="1"/>
    <col min="33" max="33" width="10.109375" style="14" bestFit="1" customWidth="1"/>
    <col min="34" max="34" width="16.21875" customWidth="1"/>
    <col min="35" max="41" width="9.21875" bestFit="1" customWidth="1"/>
    <col min="42" max="42" width="9.109375" style="43"/>
    <col min="44" max="44" width="11.6640625" bestFit="1" customWidth="1"/>
  </cols>
  <sheetData>
    <row r="1" spans="1:44" s="56" customFormat="1" ht="18.600000000000001" customHeight="1" thickBot="1" x14ac:dyDescent="0.35">
      <c r="A1" s="55"/>
      <c r="B1" s="84">
        <v>42461</v>
      </c>
      <c r="C1" s="72">
        <f>B1</f>
        <v>42461</v>
      </c>
      <c r="D1" s="72">
        <f>IF(OR(MONTH(C1+1)&lt;&gt;MONTH(C1),C1=""),"",C1+1)</f>
        <v>42462</v>
      </c>
      <c r="E1" s="72">
        <f t="shared" ref="E1:AG1" si="0">IF(OR(MONTH(D1+1)&lt;&gt;MONTH(D1),D1=""),"",D1+1)</f>
        <v>42463</v>
      </c>
      <c r="F1" s="72">
        <f t="shared" si="0"/>
        <v>42464</v>
      </c>
      <c r="G1" s="72">
        <f t="shared" si="0"/>
        <v>42465</v>
      </c>
      <c r="H1" s="72">
        <f t="shared" si="0"/>
        <v>42466</v>
      </c>
      <c r="I1" s="72">
        <f t="shared" si="0"/>
        <v>42467</v>
      </c>
      <c r="J1" s="72">
        <f t="shared" si="0"/>
        <v>42468</v>
      </c>
      <c r="K1" s="72">
        <f t="shared" si="0"/>
        <v>42469</v>
      </c>
      <c r="L1" s="72">
        <f t="shared" si="0"/>
        <v>42470</v>
      </c>
      <c r="M1" s="72">
        <f t="shared" si="0"/>
        <v>42471</v>
      </c>
      <c r="N1" s="72">
        <f t="shared" si="0"/>
        <v>42472</v>
      </c>
      <c r="O1" s="72">
        <f t="shared" si="0"/>
        <v>42473</v>
      </c>
      <c r="P1" s="72">
        <f t="shared" si="0"/>
        <v>42474</v>
      </c>
      <c r="Q1" s="72">
        <f t="shared" si="0"/>
        <v>42475</v>
      </c>
      <c r="R1" s="72">
        <f t="shared" si="0"/>
        <v>42476</v>
      </c>
      <c r="S1" s="72">
        <f t="shared" si="0"/>
        <v>42477</v>
      </c>
      <c r="T1" s="72">
        <f t="shared" si="0"/>
        <v>42478</v>
      </c>
      <c r="U1" s="72">
        <f t="shared" si="0"/>
        <v>42479</v>
      </c>
      <c r="V1" s="72">
        <f t="shared" si="0"/>
        <v>42480</v>
      </c>
      <c r="W1" s="72">
        <f t="shared" si="0"/>
        <v>42481</v>
      </c>
      <c r="X1" s="72">
        <f t="shared" si="0"/>
        <v>42482</v>
      </c>
      <c r="Y1" s="72">
        <f t="shared" si="0"/>
        <v>42483</v>
      </c>
      <c r="Z1" s="72">
        <f t="shared" si="0"/>
        <v>42484</v>
      </c>
      <c r="AA1" s="72">
        <f t="shared" si="0"/>
        <v>42485</v>
      </c>
      <c r="AB1" s="72">
        <f t="shared" si="0"/>
        <v>42486</v>
      </c>
      <c r="AC1" s="72">
        <f t="shared" si="0"/>
        <v>42487</v>
      </c>
      <c r="AD1" s="72">
        <f t="shared" si="0"/>
        <v>42488</v>
      </c>
      <c r="AE1" s="72">
        <f t="shared" si="0"/>
        <v>42489</v>
      </c>
      <c r="AF1" s="72">
        <f t="shared" si="0"/>
        <v>42490</v>
      </c>
      <c r="AG1" s="73" t="str">
        <f t="shared" si="0"/>
        <v/>
      </c>
      <c r="AP1" s="57"/>
    </row>
    <row r="2" spans="1:44" s="62" customFormat="1" ht="13.8" x14ac:dyDescent="0.3">
      <c r="A2" s="58"/>
      <c r="B2" s="59"/>
      <c r="C2" s="60" t="s">
        <v>3</v>
      </c>
      <c r="D2" s="60" t="s">
        <v>4</v>
      </c>
      <c r="E2" s="60" t="s">
        <v>5</v>
      </c>
      <c r="F2" s="60" t="s">
        <v>6</v>
      </c>
      <c r="G2" s="60" t="s">
        <v>0</v>
      </c>
      <c r="H2" s="60" t="s">
        <v>1</v>
      </c>
      <c r="I2" s="60" t="s">
        <v>2</v>
      </c>
      <c r="J2" s="60" t="s">
        <v>3</v>
      </c>
      <c r="K2" s="60" t="s">
        <v>4</v>
      </c>
      <c r="L2" s="60" t="s">
        <v>5</v>
      </c>
      <c r="M2" s="60" t="s">
        <v>6</v>
      </c>
      <c r="N2" s="60" t="s">
        <v>0</v>
      </c>
      <c r="O2" s="60" t="s">
        <v>1</v>
      </c>
      <c r="P2" s="60" t="s">
        <v>2</v>
      </c>
      <c r="Q2" s="60" t="s">
        <v>3</v>
      </c>
      <c r="R2" s="60" t="s">
        <v>4</v>
      </c>
      <c r="S2" s="60" t="s">
        <v>5</v>
      </c>
      <c r="T2" s="60" t="s">
        <v>6</v>
      </c>
      <c r="U2" s="60" t="s">
        <v>0</v>
      </c>
      <c r="V2" s="60" t="s">
        <v>1</v>
      </c>
      <c r="W2" s="60" t="s">
        <v>2</v>
      </c>
      <c r="X2" s="60" t="s">
        <v>3</v>
      </c>
      <c r="Y2" s="60" t="s">
        <v>4</v>
      </c>
      <c r="Z2" s="60" t="s">
        <v>5</v>
      </c>
      <c r="AA2" s="60" t="s">
        <v>6</v>
      </c>
      <c r="AB2" s="60" t="s">
        <v>0</v>
      </c>
      <c r="AC2" s="60" t="s">
        <v>1</v>
      </c>
      <c r="AD2" s="60" t="s">
        <v>2</v>
      </c>
      <c r="AE2" s="60" t="s">
        <v>3</v>
      </c>
      <c r="AF2" s="60" t="s">
        <v>4</v>
      </c>
      <c r="AG2" s="61"/>
      <c r="AI2" s="63" t="s">
        <v>7</v>
      </c>
      <c r="AJ2" s="64" t="s">
        <v>24</v>
      </c>
      <c r="AK2" s="64" t="s">
        <v>21</v>
      </c>
      <c r="AL2" s="65" t="s">
        <v>22</v>
      </c>
      <c r="AM2" s="65" t="s">
        <v>23</v>
      </c>
      <c r="AN2" s="66" t="s">
        <v>8</v>
      </c>
      <c r="AO2" s="67" t="s">
        <v>25</v>
      </c>
      <c r="AP2" s="68" t="s">
        <v>37</v>
      </c>
      <c r="AR2" s="69" t="s">
        <v>38</v>
      </c>
    </row>
    <row r="3" spans="1:44" s="77" customFormat="1" thickBot="1" x14ac:dyDescent="0.35">
      <c r="A3" s="74"/>
      <c r="B3" s="74"/>
      <c r="C3" s="75" t="str">
        <f>IF(C1="","",CHOOSE(WEEKDAY(C1,2),"Lu","Ma","Me","Je","Ve","Sa","Di"))</f>
        <v>Ve</v>
      </c>
      <c r="D3" s="75" t="str">
        <f t="shared" ref="D3:AG3" si="1">IF(D1="","",CHOOSE(WEEKDAY(D1,2),"Lu","Ma","Me","Je","Ve","Sa","Di"))</f>
        <v>Sa</v>
      </c>
      <c r="E3" s="75" t="str">
        <f t="shared" si="1"/>
        <v>Di</v>
      </c>
      <c r="F3" s="75" t="str">
        <f t="shared" si="1"/>
        <v>Lu</v>
      </c>
      <c r="G3" s="75" t="str">
        <f t="shared" si="1"/>
        <v>Ma</v>
      </c>
      <c r="H3" s="75" t="str">
        <f t="shared" si="1"/>
        <v>Me</v>
      </c>
      <c r="I3" s="75" t="str">
        <f t="shared" si="1"/>
        <v>Je</v>
      </c>
      <c r="J3" s="75" t="str">
        <f t="shared" si="1"/>
        <v>Ve</v>
      </c>
      <c r="K3" s="75" t="str">
        <f t="shared" si="1"/>
        <v>Sa</v>
      </c>
      <c r="L3" s="75" t="str">
        <f t="shared" si="1"/>
        <v>Di</v>
      </c>
      <c r="M3" s="75" t="str">
        <f t="shared" si="1"/>
        <v>Lu</v>
      </c>
      <c r="N3" s="75" t="str">
        <f t="shared" si="1"/>
        <v>Ma</v>
      </c>
      <c r="O3" s="75" t="str">
        <f t="shared" si="1"/>
        <v>Me</v>
      </c>
      <c r="P3" s="75" t="str">
        <f t="shared" si="1"/>
        <v>Je</v>
      </c>
      <c r="Q3" s="75" t="str">
        <f t="shared" si="1"/>
        <v>Ve</v>
      </c>
      <c r="R3" s="75" t="str">
        <f t="shared" si="1"/>
        <v>Sa</v>
      </c>
      <c r="S3" s="75" t="str">
        <f t="shared" si="1"/>
        <v>Di</v>
      </c>
      <c r="T3" s="75" t="str">
        <f t="shared" si="1"/>
        <v>Lu</v>
      </c>
      <c r="U3" s="75" t="str">
        <f t="shared" si="1"/>
        <v>Ma</v>
      </c>
      <c r="V3" s="75" t="str">
        <f t="shared" si="1"/>
        <v>Me</v>
      </c>
      <c r="W3" s="75" t="str">
        <f t="shared" si="1"/>
        <v>Je</v>
      </c>
      <c r="X3" s="75" t="str">
        <f t="shared" si="1"/>
        <v>Ve</v>
      </c>
      <c r="Y3" s="75" t="str">
        <f t="shared" si="1"/>
        <v>Sa</v>
      </c>
      <c r="Z3" s="75" t="str">
        <f t="shared" si="1"/>
        <v>Di</v>
      </c>
      <c r="AA3" s="75" t="str">
        <f t="shared" si="1"/>
        <v>Lu</v>
      </c>
      <c r="AB3" s="75" t="str">
        <f t="shared" si="1"/>
        <v>Ma</v>
      </c>
      <c r="AC3" s="75" t="str">
        <f t="shared" si="1"/>
        <v>Me</v>
      </c>
      <c r="AD3" s="75" t="str">
        <f t="shared" si="1"/>
        <v>Je</v>
      </c>
      <c r="AE3" s="75" t="str">
        <f t="shared" si="1"/>
        <v>Ve</v>
      </c>
      <c r="AF3" s="75" t="str">
        <f t="shared" si="1"/>
        <v>Sa</v>
      </c>
      <c r="AG3" s="76" t="str">
        <f t="shared" si="1"/>
        <v/>
      </c>
      <c r="AI3" s="78">
        <v>0.29166666666666669</v>
      </c>
      <c r="AJ3" s="79">
        <v>0.29166666666666669</v>
      </c>
      <c r="AK3" s="79">
        <v>0.375</v>
      </c>
      <c r="AL3" s="80">
        <v>0.375</v>
      </c>
      <c r="AM3" s="80">
        <v>0.375</v>
      </c>
      <c r="AN3" s="81">
        <v>0.29166666666666669</v>
      </c>
      <c r="AO3" s="82">
        <v>0.29166666666666669</v>
      </c>
      <c r="AP3" s="70"/>
      <c r="AR3" s="83"/>
    </row>
    <row r="4" spans="1:44" x14ac:dyDescent="0.3">
      <c r="A4" s="21"/>
      <c r="C4" s="3"/>
      <c r="D4" s="2"/>
      <c r="E4" s="4"/>
      <c r="F4" s="3"/>
      <c r="G4" s="3"/>
      <c r="H4" s="3"/>
      <c r="I4" s="3"/>
      <c r="J4" s="3"/>
      <c r="K4" s="2"/>
      <c r="L4" s="4"/>
      <c r="M4" s="3"/>
      <c r="N4" s="3"/>
      <c r="O4" s="3"/>
      <c r="P4" s="3"/>
      <c r="Q4" s="3"/>
      <c r="R4" s="2"/>
      <c r="S4" s="4"/>
      <c r="T4" s="3"/>
      <c r="U4" s="3"/>
      <c r="V4" s="3"/>
      <c r="W4" s="3"/>
      <c r="X4" s="3"/>
      <c r="Y4" s="2"/>
      <c r="Z4" s="4"/>
      <c r="AA4" s="3"/>
      <c r="AB4" s="3"/>
      <c r="AC4" s="3"/>
      <c r="AD4" s="3"/>
      <c r="AE4" s="3"/>
      <c r="AF4" s="24"/>
      <c r="AG4" s="71"/>
      <c r="AI4" s="37">
        <f>COUNTIF($C4:$AF4,AI$2)*AI$3</f>
        <v>0</v>
      </c>
      <c r="AJ4" s="38">
        <f t="shared" ref="AJ4:AO12" si="2">COUNTIF($C4:$AF4,AJ$2)*AJ$3</f>
        <v>0</v>
      </c>
      <c r="AK4" s="38">
        <f t="shared" si="2"/>
        <v>0</v>
      </c>
      <c r="AL4" s="38">
        <f t="shared" si="2"/>
        <v>0</v>
      </c>
      <c r="AM4" s="38">
        <f t="shared" si="2"/>
        <v>0</v>
      </c>
      <c r="AN4" s="38">
        <f t="shared" si="2"/>
        <v>0</v>
      </c>
      <c r="AO4" s="47">
        <f t="shared" si="2"/>
        <v>0</v>
      </c>
      <c r="AP4" s="44">
        <f>SUM(AI4:AO4)</f>
        <v>0</v>
      </c>
      <c r="AR4" s="51"/>
    </row>
    <row r="5" spans="1:44" x14ac:dyDescent="0.3">
      <c r="A5" s="22"/>
      <c r="B5">
        <f>WEEKDAY(C1,2)</f>
        <v>5</v>
      </c>
      <c r="C5" s="31" t="s">
        <v>21</v>
      </c>
      <c r="D5" s="31" t="s">
        <v>21</v>
      </c>
      <c r="E5" s="27"/>
      <c r="F5" s="31" t="s">
        <v>21</v>
      </c>
      <c r="G5" s="31" t="s">
        <v>24</v>
      </c>
      <c r="H5" s="31" t="s">
        <v>21</v>
      </c>
      <c r="I5" s="31" t="s">
        <v>7</v>
      </c>
      <c r="J5" s="31" t="s">
        <v>7</v>
      </c>
      <c r="K5" s="31" t="s">
        <v>7</v>
      </c>
      <c r="L5" s="27"/>
      <c r="M5" s="31" t="s">
        <v>7</v>
      </c>
      <c r="N5" s="31" t="s">
        <v>24</v>
      </c>
      <c r="O5" s="31" t="s">
        <v>21</v>
      </c>
      <c r="P5" s="31" t="s">
        <v>7</v>
      </c>
      <c r="Q5" s="31" t="s">
        <v>7</v>
      </c>
      <c r="R5" s="31" t="s">
        <v>7</v>
      </c>
      <c r="S5" s="27"/>
      <c r="T5" s="26"/>
      <c r="U5" s="32" t="s">
        <v>25</v>
      </c>
      <c r="V5" s="32" t="s">
        <v>25</v>
      </c>
      <c r="W5" s="33" t="s">
        <v>8</v>
      </c>
      <c r="X5" s="32" t="s">
        <v>25</v>
      </c>
      <c r="Y5" s="33" t="s">
        <v>8</v>
      </c>
      <c r="Z5" s="27"/>
      <c r="AA5" s="31" t="s">
        <v>24</v>
      </c>
      <c r="AB5" s="31" t="s">
        <v>24</v>
      </c>
      <c r="AC5" s="26"/>
      <c r="AD5" s="31" t="s">
        <v>21</v>
      </c>
      <c r="AE5" s="26"/>
      <c r="AF5" s="1"/>
      <c r="AG5" s="71"/>
      <c r="AH5" t="s">
        <v>11</v>
      </c>
      <c r="AI5" s="39">
        <f t="shared" ref="AI5:AI12" si="3">COUNTIF($C5:$AF5,AI$2)*AI$3</f>
        <v>2.041666666666667</v>
      </c>
      <c r="AJ5" s="40">
        <f t="shared" si="2"/>
        <v>1.1666666666666667</v>
      </c>
      <c r="AK5" s="40">
        <f t="shared" si="2"/>
        <v>2.25</v>
      </c>
      <c r="AL5" s="40">
        <f t="shared" si="2"/>
        <v>0</v>
      </c>
      <c r="AM5" s="40">
        <f t="shared" si="2"/>
        <v>0</v>
      </c>
      <c r="AN5" s="40">
        <f t="shared" si="2"/>
        <v>0.58333333333333337</v>
      </c>
      <c r="AO5" s="48">
        <f t="shared" si="2"/>
        <v>0.875</v>
      </c>
      <c r="AP5" s="45">
        <f t="shared" ref="AP5:AP12" si="4">SUM(AI5:AO5)</f>
        <v>6.916666666666667</v>
      </c>
      <c r="AR5" s="52">
        <f>SUMPRODUCT(($C5:$AF5=$B$17:$B$23)*($H$17:$H$23))</f>
        <v>6.9166666666666679</v>
      </c>
    </row>
    <row r="6" spans="1:44" x14ac:dyDescent="0.3">
      <c r="A6" s="22"/>
      <c r="C6" s="31" t="s">
        <v>24</v>
      </c>
      <c r="D6" s="32" t="s">
        <v>25</v>
      </c>
      <c r="E6" s="27"/>
      <c r="F6" s="34" t="s">
        <v>23</v>
      </c>
      <c r="G6" s="34" t="s">
        <v>23</v>
      </c>
      <c r="H6" s="31" t="s">
        <v>24</v>
      </c>
      <c r="I6" s="34" t="s">
        <v>23</v>
      </c>
      <c r="J6" s="34" t="s">
        <v>22</v>
      </c>
      <c r="K6" s="25"/>
      <c r="L6" s="27"/>
      <c r="M6" s="34" t="s">
        <v>23</v>
      </c>
      <c r="N6" s="33" t="s">
        <v>8</v>
      </c>
      <c r="O6" s="32" t="s">
        <v>25</v>
      </c>
      <c r="P6" s="32" t="s">
        <v>25</v>
      </c>
      <c r="Q6" s="26"/>
      <c r="R6" s="33" t="s">
        <v>8</v>
      </c>
      <c r="S6" s="27"/>
      <c r="T6" s="31" t="s">
        <v>21</v>
      </c>
      <c r="U6" s="16" t="s">
        <v>10</v>
      </c>
      <c r="V6" s="34" t="s">
        <v>22</v>
      </c>
      <c r="W6" s="34" t="s">
        <v>23</v>
      </c>
      <c r="X6" s="26"/>
      <c r="Y6" s="31" t="s">
        <v>24</v>
      </c>
      <c r="Z6" s="27"/>
      <c r="AA6" s="34" t="s">
        <v>22</v>
      </c>
      <c r="AB6" s="34" t="s">
        <v>23</v>
      </c>
      <c r="AC6" s="31" t="s">
        <v>7</v>
      </c>
      <c r="AD6" s="26" t="s">
        <v>36</v>
      </c>
      <c r="AE6" s="26" t="s">
        <v>36</v>
      </c>
      <c r="AF6" s="31" t="s">
        <v>24</v>
      </c>
      <c r="AG6" s="26"/>
      <c r="AH6" t="s">
        <v>9</v>
      </c>
      <c r="AI6" s="39">
        <f t="shared" si="3"/>
        <v>0.29166666666666669</v>
      </c>
      <c r="AJ6" s="40">
        <f t="shared" si="2"/>
        <v>1.1666666666666667</v>
      </c>
      <c r="AK6" s="40">
        <f t="shared" si="2"/>
        <v>0.375</v>
      </c>
      <c r="AL6" s="40">
        <f t="shared" si="2"/>
        <v>1.125</v>
      </c>
      <c r="AM6" s="40">
        <f t="shared" si="2"/>
        <v>2.25</v>
      </c>
      <c r="AN6" s="40">
        <f t="shared" si="2"/>
        <v>0.58333333333333337</v>
      </c>
      <c r="AO6" s="48">
        <f t="shared" si="2"/>
        <v>0.875</v>
      </c>
      <c r="AP6" s="45">
        <f t="shared" si="4"/>
        <v>6.666666666666667</v>
      </c>
      <c r="AR6" s="52">
        <f>SUMPRODUCT(($C6:$AF6=$B$17:$B$23)*($H$17:$H$23))</f>
        <v>6.6666666666666687</v>
      </c>
    </row>
    <row r="7" spans="1:44" x14ac:dyDescent="0.3">
      <c r="A7" s="23"/>
      <c r="C7" s="16" t="s">
        <v>10</v>
      </c>
      <c r="D7" s="31" t="s">
        <v>21</v>
      </c>
      <c r="E7" s="27"/>
      <c r="F7" s="16" t="s">
        <v>10</v>
      </c>
      <c r="G7" s="16" t="s">
        <v>10</v>
      </c>
      <c r="H7" s="34" t="s">
        <v>22</v>
      </c>
      <c r="I7" s="16" t="s">
        <v>10</v>
      </c>
      <c r="J7" s="16" t="s">
        <v>10</v>
      </c>
      <c r="K7" s="16" t="s">
        <v>10</v>
      </c>
      <c r="L7" s="27"/>
      <c r="M7" s="16" t="s">
        <v>10</v>
      </c>
      <c r="N7" s="16" t="s">
        <v>10</v>
      </c>
      <c r="O7" s="34" t="s">
        <v>23</v>
      </c>
      <c r="P7" s="16" t="s">
        <v>10</v>
      </c>
      <c r="Q7" s="16" t="s">
        <v>10</v>
      </c>
      <c r="R7" s="31" t="s">
        <v>21</v>
      </c>
      <c r="S7" s="27"/>
      <c r="T7" s="34" t="s">
        <v>23</v>
      </c>
      <c r="U7" s="34" t="s">
        <v>22</v>
      </c>
      <c r="V7" s="31" t="s">
        <v>21</v>
      </c>
      <c r="W7" s="16" t="s">
        <v>10</v>
      </c>
      <c r="X7" s="16" t="s">
        <v>10</v>
      </c>
      <c r="Y7" s="25"/>
      <c r="Z7" s="27"/>
      <c r="AA7" s="16" t="s">
        <v>10</v>
      </c>
      <c r="AB7" s="16" t="s">
        <v>10</v>
      </c>
      <c r="AC7" s="34" t="s">
        <v>23</v>
      </c>
      <c r="AD7" s="16" t="s">
        <v>10</v>
      </c>
      <c r="AE7" s="16" t="s">
        <v>10</v>
      </c>
      <c r="AF7" s="31" t="s">
        <v>21</v>
      </c>
      <c r="AG7" s="26"/>
      <c r="AH7" t="s">
        <v>12</v>
      </c>
      <c r="AI7" s="39">
        <f t="shared" si="3"/>
        <v>0</v>
      </c>
      <c r="AJ7" s="40">
        <f t="shared" si="2"/>
        <v>0</v>
      </c>
      <c r="AK7" s="40">
        <f t="shared" si="2"/>
        <v>1.5</v>
      </c>
      <c r="AL7" s="40">
        <f t="shared" si="2"/>
        <v>0.75</v>
      </c>
      <c r="AM7" s="40">
        <f t="shared" si="2"/>
        <v>1.125</v>
      </c>
      <c r="AN7" s="40">
        <f t="shared" si="2"/>
        <v>0</v>
      </c>
      <c r="AO7" s="48">
        <f t="shared" si="2"/>
        <v>0</v>
      </c>
      <c r="AP7" s="45">
        <f t="shared" si="4"/>
        <v>3.375</v>
      </c>
      <c r="AR7" s="52">
        <f>SUMPRODUCT(($C7:$AF7=$B$17:$B$23)*($H$17:$H$23))</f>
        <v>3.375</v>
      </c>
    </row>
    <row r="8" spans="1:44" x14ac:dyDescent="0.3">
      <c r="A8" s="22"/>
      <c r="C8" s="34" t="s">
        <v>22</v>
      </c>
      <c r="D8" s="31" t="s">
        <v>24</v>
      </c>
      <c r="E8" s="27"/>
      <c r="F8" s="32" t="s">
        <v>25</v>
      </c>
      <c r="G8" s="32" t="s">
        <v>25</v>
      </c>
      <c r="H8" s="31" t="s">
        <v>7</v>
      </c>
      <c r="I8" s="31" t="s">
        <v>21</v>
      </c>
      <c r="J8" s="33" t="s">
        <v>8</v>
      </c>
      <c r="K8" s="33" t="s">
        <v>8</v>
      </c>
      <c r="L8" s="27"/>
      <c r="M8" s="31" t="s">
        <v>21</v>
      </c>
      <c r="N8" s="34" t="s">
        <v>22</v>
      </c>
      <c r="O8" s="33" t="s">
        <v>8</v>
      </c>
      <c r="P8" s="33" t="s">
        <v>8</v>
      </c>
      <c r="Q8" s="33" t="s">
        <v>8</v>
      </c>
      <c r="R8" s="25"/>
      <c r="S8" s="27"/>
      <c r="T8" s="30"/>
      <c r="U8" s="31" t="s">
        <v>24</v>
      </c>
      <c r="V8" s="26"/>
      <c r="W8" s="31" t="s">
        <v>7</v>
      </c>
      <c r="X8" s="31" t="s">
        <v>7</v>
      </c>
      <c r="Y8" s="31" t="s">
        <v>7</v>
      </c>
      <c r="Z8" s="27"/>
      <c r="AA8" s="32" t="s">
        <v>25</v>
      </c>
      <c r="AB8" s="32" t="s">
        <v>25</v>
      </c>
      <c r="AC8" s="32" t="s">
        <v>25</v>
      </c>
      <c r="AD8" s="33" t="s">
        <v>8</v>
      </c>
      <c r="AE8" s="33" t="s">
        <v>8</v>
      </c>
      <c r="AF8" s="33" t="s">
        <v>8</v>
      </c>
      <c r="AG8" s="26"/>
      <c r="AH8" t="s">
        <v>31</v>
      </c>
      <c r="AI8" s="39">
        <f t="shared" si="3"/>
        <v>1.1666666666666667</v>
      </c>
      <c r="AJ8" s="40">
        <f t="shared" si="2"/>
        <v>0.58333333333333337</v>
      </c>
      <c r="AK8" s="40">
        <f t="shared" si="2"/>
        <v>0.75</v>
      </c>
      <c r="AL8" s="40">
        <f t="shared" si="2"/>
        <v>0.75</v>
      </c>
      <c r="AM8" s="40">
        <f t="shared" si="2"/>
        <v>0</v>
      </c>
      <c r="AN8" s="40">
        <f t="shared" si="2"/>
        <v>2.3333333333333335</v>
      </c>
      <c r="AO8" s="48">
        <f t="shared" si="2"/>
        <v>1.4583333333333335</v>
      </c>
      <c r="AP8" s="45">
        <f t="shared" si="4"/>
        <v>7.0416666666666679</v>
      </c>
      <c r="AR8" s="52">
        <f t="shared" ref="AR8:AR12" si="5">SUMPRODUCT(($C8:$AF8=$B$17:$B$23)*($H$17:$H$23))</f>
        <v>7.0416666666666696</v>
      </c>
    </row>
    <row r="9" spans="1:44" x14ac:dyDescent="0.3">
      <c r="A9" s="22"/>
      <c r="C9" s="31" t="s">
        <v>7</v>
      </c>
      <c r="D9" s="31" t="s">
        <v>7</v>
      </c>
      <c r="E9" s="27"/>
      <c r="F9" s="33" t="s">
        <v>8</v>
      </c>
      <c r="G9" s="33" t="s">
        <v>8</v>
      </c>
      <c r="H9" s="33" t="s">
        <v>8</v>
      </c>
      <c r="I9" s="32" t="s">
        <v>25</v>
      </c>
      <c r="J9" s="32" t="s">
        <v>25</v>
      </c>
      <c r="K9" s="32" t="s">
        <v>25</v>
      </c>
      <c r="L9" s="27"/>
      <c r="M9" s="32" t="s">
        <v>25</v>
      </c>
      <c r="N9" s="32" t="s">
        <v>25</v>
      </c>
      <c r="O9" s="26"/>
      <c r="P9" s="31" t="s">
        <v>21</v>
      </c>
      <c r="Q9" s="31" t="s">
        <v>24</v>
      </c>
      <c r="R9" s="31" t="s">
        <v>21</v>
      </c>
      <c r="S9" s="27"/>
      <c r="T9" s="33" t="s">
        <v>8</v>
      </c>
      <c r="U9" s="33" t="s">
        <v>8</v>
      </c>
      <c r="V9" s="33" t="s">
        <v>8</v>
      </c>
      <c r="W9" s="32" t="s">
        <v>25</v>
      </c>
      <c r="X9" s="33" t="s">
        <v>8</v>
      </c>
      <c r="Y9" s="32" t="s">
        <v>25</v>
      </c>
      <c r="Z9" s="27"/>
      <c r="AA9" s="31" t="s">
        <v>7</v>
      </c>
      <c r="AB9" s="26"/>
      <c r="AC9" s="31" t="s">
        <v>24</v>
      </c>
      <c r="AD9" s="31" t="s">
        <v>24</v>
      </c>
      <c r="AE9" s="31" t="s">
        <v>21</v>
      </c>
      <c r="AF9" s="1"/>
      <c r="AG9" s="71"/>
      <c r="AH9" t="s">
        <v>32</v>
      </c>
      <c r="AI9" s="39">
        <f t="shared" si="3"/>
        <v>0.875</v>
      </c>
      <c r="AJ9" s="40">
        <f t="shared" si="2"/>
        <v>0.875</v>
      </c>
      <c r="AK9" s="40">
        <f t="shared" si="2"/>
        <v>1.125</v>
      </c>
      <c r="AL9" s="40">
        <f t="shared" si="2"/>
        <v>0</v>
      </c>
      <c r="AM9" s="40">
        <f t="shared" si="2"/>
        <v>0</v>
      </c>
      <c r="AN9" s="40">
        <f t="shared" si="2"/>
        <v>2.041666666666667</v>
      </c>
      <c r="AO9" s="48">
        <f t="shared" si="2"/>
        <v>2.041666666666667</v>
      </c>
      <c r="AP9" s="45">
        <f t="shared" si="4"/>
        <v>6.9583333333333339</v>
      </c>
      <c r="AR9" s="52">
        <f t="shared" si="5"/>
        <v>6.9583333333333357</v>
      </c>
    </row>
    <row r="10" spans="1:44" x14ac:dyDescent="0.3">
      <c r="A10" s="22"/>
      <c r="C10" s="33" t="s">
        <v>8</v>
      </c>
      <c r="D10" s="33" t="s">
        <v>8</v>
      </c>
      <c r="E10" s="27"/>
      <c r="F10" s="31" t="s">
        <v>7</v>
      </c>
      <c r="G10" s="31" t="s">
        <v>21</v>
      </c>
      <c r="H10" s="32" t="s">
        <v>25</v>
      </c>
      <c r="I10" s="33" t="s">
        <v>8</v>
      </c>
      <c r="J10" s="31" t="s">
        <v>21</v>
      </c>
      <c r="K10" s="31" t="s">
        <v>21</v>
      </c>
      <c r="L10" s="27"/>
      <c r="M10" s="33" t="s">
        <v>8</v>
      </c>
      <c r="N10" s="31" t="s">
        <v>21</v>
      </c>
      <c r="O10" s="31" t="s">
        <v>7</v>
      </c>
      <c r="P10" s="31" t="s">
        <v>24</v>
      </c>
      <c r="Q10" s="32" t="s">
        <v>25</v>
      </c>
      <c r="R10" s="25"/>
      <c r="S10" s="27"/>
      <c r="T10" s="31" t="s">
        <v>24</v>
      </c>
      <c r="U10" s="31" t="s">
        <v>21</v>
      </c>
      <c r="V10" s="30"/>
      <c r="W10" s="30"/>
      <c r="X10" s="31" t="s">
        <v>21</v>
      </c>
      <c r="Y10" s="31" t="s">
        <v>21</v>
      </c>
      <c r="Z10" s="27"/>
      <c r="AA10" s="33" t="s">
        <v>8</v>
      </c>
      <c r="AB10" s="33" t="s">
        <v>8</v>
      </c>
      <c r="AC10" s="26"/>
      <c r="AD10" s="26"/>
      <c r="AE10" s="31" t="s">
        <v>21</v>
      </c>
      <c r="AF10" s="31" t="s">
        <v>21</v>
      </c>
      <c r="AG10" s="26"/>
      <c r="AH10" t="s">
        <v>33</v>
      </c>
      <c r="AI10" s="39">
        <f t="shared" si="3"/>
        <v>0.58333333333333337</v>
      </c>
      <c r="AJ10" s="40">
        <f t="shared" si="2"/>
        <v>0.58333333333333337</v>
      </c>
      <c r="AK10" s="40">
        <f t="shared" si="2"/>
        <v>3.375</v>
      </c>
      <c r="AL10" s="40">
        <f t="shared" si="2"/>
        <v>0</v>
      </c>
      <c r="AM10" s="40">
        <f t="shared" si="2"/>
        <v>0</v>
      </c>
      <c r="AN10" s="40">
        <f t="shared" si="2"/>
        <v>1.75</v>
      </c>
      <c r="AO10" s="48">
        <f t="shared" si="2"/>
        <v>0.58333333333333337</v>
      </c>
      <c r="AP10" s="45">
        <f t="shared" si="4"/>
        <v>6.875</v>
      </c>
      <c r="AR10" s="52">
        <f t="shared" si="5"/>
        <v>6.8750000000000027</v>
      </c>
    </row>
    <row r="11" spans="1:44" x14ac:dyDescent="0.3">
      <c r="A11" s="22"/>
      <c r="B11" s="15"/>
      <c r="C11" s="26"/>
      <c r="D11" s="25"/>
      <c r="E11" s="27"/>
      <c r="F11" s="26"/>
      <c r="G11" s="26"/>
      <c r="H11" s="31" t="s">
        <v>21</v>
      </c>
      <c r="I11" s="31" t="s">
        <v>7</v>
      </c>
      <c r="J11" s="31" t="s">
        <v>7</v>
      </c>
      <c r="K11" s="28"/>
      <c r="L11" s="27"/>
      <c r="M11" s="31" t="s">
        <v>24</v>
      </c>
      <c r="N11" s="31" t="s">
        <v>7</v>
      </c>
      <c r="O11" s="31" t="s">
        <v>24</v>
      </c>
      <c r="P11" s="26"/>
      <c r="Q11" s="31" t="s">
        <v>21</v>
      </c>
      <c r="R11" s="33" t="s">
        <v>8</v>
      </c>
      <c r="S11" s="27"/>
      <c r="T11" s="32" t="s">
        <v>25</v>
      </c>
      <c r="U11" s="29"/>
      <c r="V11" s="31" t="s">
        <v>24</v>
      </c>
      <c r="W11" s="31" t="s">
        <v>21</v>
      </c>
      <c r="X11" s="31" t="s">
        <v>24</v>
      </c>
      <c r="Y11" s="31" t="s">
        <v>21</v>
      </c>
      <c r="Z11" s="27"/>
      <c r="AA11" s="31" t="s">
        <v>21</v>
      </c>
      <c r="AB11" s="31" t="s">
        <v>7</v>
      </c>
      <c r="AC11" s="31" t="s">
        <v>21</v>
      </c>
      <c r="AD11" s="31" t="s">
        <v>21</v>
      </c>
      <c r="AE11" s="31" t="s">
        <v>7</v>
      </c>
      <c r="AF11" s="32" t="s">
        <v>25</v>
      </c>
      <c r="AG11" s="26"/>
      <c r="AH11" s="15" t="s">
        <v>34</v>
      </c>
      <c r="AI11" s="39">
        <f t="shared" si="3"/>
        <v>1.4583333333333335</v>
      </c>
      <c r="AJ11" s="40">
        <f t="shared" si="2"/>
        <v>1.1666666666666667</v>
      </c>
      <c r="AK11" s="40">
        <f t="shared" si="2"/>
        <v>2.625</v>
      </c>
      <c r="AL11" s="40">
        <f t="shared" si="2"/>
        <v>0</v>
      </c>
      <c r="AM11" s="40">
        <f t="shared" si="2"/>
        <v>0</v>
      </c>
      <c r="AN11" s="40">
        <f t="shared" si="2"/>
        <v>0.29166666666666669</v>
      </c>
      <c r="AO11" s="48">
        <f t="shared" si="2"/>
        <v>0.58333333333333337</v>
      </c>
      <c r="AP11" s="45">
        <f t="shared" si="4"/>
        <v>6.125</v>
      </c>
      <c r="AR11" s="52">
        <f t="shared" si="5"/>
        <v>6.1250000000000009</v>
      </c>
    </row>
    <row r="12" spans="1:44" ht="15" thickBot="1" x14ac:dyDescent="0.35">
      <c r="A12" s="22"/>
      <c r="B12" s="15"/>
      <c r="C12" s="26"/>
      <c r="D12" s="25"/>
      <c r="E12" s="27"/>
      <c r="F12" s="26"/>
      <c r="G12" s="26"/>
      <c r="H12" s="26"/>
      <c r="I12" s="26"/>
      <c r="J12" s="26"/>
      <c r="K12" s="28"/>
      <c r="L12" s="27"/>
      <c r="M12" s="31" t="s">
        <v>7</v>
      </c>
      <c r="N12" s="31" t="s">
        <v>24</v>
      </c>
      <c r="O12" s="34" t="s">
        <v>23</v>
      </c>
      <c r="P12" s="34" t="s">
        <v>22</v>
      </c>
      <c r="Q12" s="34" t="s">
        <v>23</v>
      </c>
      <c r="R12" s="31" t="s">
        <v>24</v>
      </c>
      <c r="S12" s="27"/>
      <c r="T12" s="31" t="s">
        <v>7</v>
      </c>
      <c r="U12" s="31" t="s">
        <v>7</v>
      </c>
      <c r="V12" s="31" t="s">
        <v>7</v>
      </c>
      <c r="W12" s="31" t="s">
        <v>24</v>
      </c>
      <c r="X12" s="34" t="s">
        <v>23</v>
      </c>
      <c r="Y12" s="25"/>
      <c r="Z12" s="27"/>
      <c r="AA12" s="26"/>
      <c r="AB12" s="31" t="s">
        <v>21</v>
      </c>
      <c r="AC12" s="33" t="s">
        <v>8</v>
      </c>
      <c r="AD12" s="32" t="s">
        <v>25</v>
      </c>
      <c r="AE12" s="32" t="s">
        <v>25</v>
      </c>
      <c r="AF12" s="31" t="s">
        <v>21</v>
      </c>
      <c r="AG12" s="26"/>
      <c r="AH12" s="15" t="s">
        <v>35</v>
      </c>
      <c r="AI12" s="41">
        <f t="shared" si="3"/>
        <v>1.1666666666666667</v>
      </c>
      <c r="AJ12" s="42">
        <f t="shared" si="2"/>
        <v>0.875</v>
      </c>
      <c r="AK12" s="42">
        <f t="shared" si="2"/>
        <v>0.75</v>
      </c>
      <c r="AL12" s="42">
        <f t="shared" si="2"/>
        <v>0.375</v>
      </c>
      <c r="AM12" s="42">
        <f t="shared" si="2"/>
        <v>1.125</v>
      </c>
      <c r="AN12" s="42">
        <f t="shared" si="2"/>
        <v>0.29166666666666669</v>
      </c>
      <c r="AO12" s="49">
        <f t="shared" si="2"/>
        <v>0.58333333333333337</v>
      </c>
      <c r="AP12" s="46">
        <f t="shared" si="4"/>
        <v>5.166666666666667</v>
      </c>
      <c r="AR12" s="53">
        <f t="shared" si="5"/>
        <v>5.1666666666666679</v>
      </c>
    </row>
    <row r="14" spans="1:44" x14ac:dyDescent="0.3">
      <c r="AF14" s="50"/>
      <c r="AG14" s="54"/>
    </row>
    <row r="15" spans="1:44" x14ac:dyDescent="0.3">
      <c r="A15" s="7" t="s">
        <v>13</v>
      </c>
      <c r="B15" s="13" t="s">
        <v>17</v>
      </c>
      <c r="D15" s="9"/>
    </row>
    <row r="16" spans="1:44" x14ac:dyDescent="0.3">
      <c r="B16" s="13"/>
      <c r="D16" s="9"/>
      <c r="O16" s="15"/>
      <c r="P16" s="15"/>
    </row>
    <row r="17" spans="2:15" x14ac:dyDescent="0.3">
      <c r="B17" s="5" t="s">
        <v>7</v>
      </c>
      <c r="D17" s="8" t="s">
        <v>14</v>
      </c>
      <c r="E17" s="8"/>
      <c r="G17" s="9"/>
      <c r="H17" s="35">
        <v>0.29166666666666669</v>
      </c>
      <c r="I17" s="14"/>
      <c r="J17" s="14"/>
      <c r="K17" s="14"/>
    </row>
    <row r="18" spans="2:15" x14ac:dyDescent="0.3">
      <c r="B18" s="6" t="s">
        <v>24</v>
      </c>
      <c r="D18" s="8" t="s">
        <v>14</v>
      </c>
      <c r="E18" s="8"/>
      <c r="G18" s="9"/>
      <c r="H18" s="36">
        <v>0.29166666666666669</v>
      </c>
    </row>
    <row r="19" spans="2:15" x14ac:dyDescent="0.3">
      <c r="B19" s="12" t="s">
        <v>21</v>
      </c>
      <c r="D19" s="8" t="s">
        <v>20</v>
      </c>
      <c r="E19" s="8"/>
      <c r="G19" s="9"/>
      <c r="H19" s="36">
        <v>0.375</v>
      </c>
    </row>
    <row r="20" spans="2:15" x14ac:dyDescent="0.3">
      <c r="B20" s="18" t="s">
        <v>22</v>
      </c>
      <c r="D20" s="8" t="s">
        <v>29</v>
      </c>
      <c r="E20" s="8"/>
      <c r="G20" s="9"/>
      <c r="H20" s="36">
        <v>0.375</v>
      </c>
    </row>
    <row r="21" spans="2:15" x14ac:dyDescent="0.3">
      <c r="B21" s="18" t="s">
        <v>23</v>
      </c>
      <c r="D21" s="8" t="s">
        <v>30</v>
      </c>
      <c r="E21" s="8"/>
      <c r="H21" s="36">
        <v>0.375</v>
      </c>
    </row>
    <row r="22" spans="2:15" x14ac:dyDescent="0.3">
      <c r="B22" s="19" t="s">
        <v>8</v>
      </c>
      <c r="D22" s="8" t="s">
        <v>15</v>
      </c>
      <c r="E22" s="8"/>
      <c r="G22" s="9"/>
      <c r="H22" s="36">
        <v>0.29166666666666669</v>
      </c>
    </row>
    <row r="23" spans="2:15" x14ac:dyDescent="0.3">
      <c r="B23" s="20" t="s">
        <v>25</v>
      </c>
      <c r="D23" s="8" t="s">
        <v>15</v>
      </c>
      <c r="E23" s="8"/>
      <c r="H23" s="36">
        <v>0.29166666666666669</v>
      </c>
    </row>
    <row r="25" spans="2:15" x14ac:dyDescent="0.3">
      <c r="B25" s="13" t="s">
        <v>18</v>
      </c>
    </row>
    <row r="26" spans="2:15" x14ac:dyDescent="0.3">
      <c r="O26" s="8"/>
    </row>
    <row r="27" spans="2:15" x14ac:dyDescent="0.3">
      <c r="B27" s="16" t="s">
        <v>10</v>
      </c>
      <c r="D27" s="8"/>
      <c r="E27" s="8"/>
      <c r="O27" s="8"/>
    </row>
    <row r="28" spans="2:15" x14ac:dyDescent="0.3">
      <c r="O28" s="8"/>
    </row>
    <row r="29" spans="2:15" x14ac:dyDescent="0.3">
      <c r="B29" s="13" t="s">
        <v>19</v>
      </c>
      <c r="O29" s="8"/>
    </row>
    <row r="30" spans="2:15" x14ac:dyDescent="0.3">
      <c r="O30" s="8"/>
    </row>
    <row r="31" spans="2:15" x14ac:dyDescent="0.3">
      <c r="B31" s="17" t="s">
        <v>26</v>
      </c>
      <c r="D31" s="8" t="s">
        <v>27</v>
      </c>
    </row>
    <row r="32" spans="2:15" x14ac:dyDescent="0.3">
      <c r="B32" s="10" t="s">
        <v>16</v>
      </c>
      <c r="D32" s="8" t="s">
        <v>28</v>
      </c>
    </row>
    <row r="41" spans="2:2" x14ac:dyDescent="0.3">
      <c r="B41" s="11"/>
    </row>
    <row r="42" spans="2:2" x14ac:dyDescent="0.3">
      <c r="B42" s="11"/>
    </row>
    <row r="43" spans="2:2" x14ac:dyDescent="0.3">
      <c r="B43" s="11"/>
    </row>
    <row r="44" spans="2:2" x14ac:dyDescent="0.3">
      <c r="B44" s="11"/>
    </row>
    <row r="45" spans="2:2" x14ac:dyDescent="0.3">
      <c r="B45" s="11"/>
    </row>
    <row r="46" spans="2:2" x14ac:dyDescent="0.3">
      <c r="B46" s="11"/>
    </row>
    <row r="47" spans="2:2" x14ac:dyDescent="0.3">
      <c r="B47" s="11"/>
    </row>
    <row r="48" spans="2:2" x14ac:dyDescent="0.3">
      <c r="B48" s="11"/>
    </row>
  </sheetData>
  <conditionalFormatting sqref="AF5:AG5 AF9:AG9">
    <cfRule type="cellIs" dxfId="5" priority="3" stopIfTrue="1" operator="greaterThan">
      <formula>175</formula>
    </cfRule>
  </conditionalFormatting>
  <conditionalFormatting sqref="C1:AG12">
    <cfRule type="expression" dxfId="4" priority="2">
      <formula>C$1=""</formula>
    </cfRule>
    <cfRule type="expression" dxfId="3" priority="1">
      <formula>WEEKDAY(C$1,2)=7</formula>
    </cfRule>
  </conditionalFormatting>
  <pageMargins left="0.7" right="0.7" top="0.75" bottom="0.75" header="0.3" footer="0.3"/>
  <pageSetup paperSize="9" orientation="portrait" horizontalDpi="4294967293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2016-05-05T16:27:19Z</dcterms:modified>
</cp:coreProperties>
</file>