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60" windowWidth="20115" windowHeight="7485"/>
  </bookViews>
  <sheets>
    <sheet name="Feuil1" sheetId="1" r:id="rId1"/>
    <sheet name="Feuil2" sheetId="2" r:id="rId2"/>
    <sheet name="Feuil3" sheetId="3" r:id="rId3"/>
  </sheets>
  <calcPr calcId="145621"/>
  <pivotCaches>
    <pivotCache cacheId="3" r:id="rId4"/>
  </pivotCaches>
</workbook>
</file>

<file path=xl/calcChain.xml><?xml version="1.0" encoding="utf-8"?>
<calcChain xmlns="http://schemas.openxmlformats.org/spreadsheetml/2006/main">
  <c r="M6" i="1" l="1"/>
  <c r="M7" i="1"/>
  <c r="M8" i="1"/>
  <c r="M9" i="1"/>
  <c r="M10" i="1"/>
  <c r="M5" i="1"/>
  <c r="N6" i="1"/>
  <c r="N7" i="1"/>
  <c r="N8" i="1"/>
  <c r="N9" i="1"/>
  <c r="N10" i="1"/>
  <c r="N5" i="1"/>
  <c r="O6" i="1"/>
  <c r="P6" i="1"/>
  <c r="Q6" i="1"/>
  <c r="R6" i="1"/>
  <c r="O7" i="1"/>
  <c r="P7" i="1"/>
  <c r="Q7" i="1"/>
  <c r="R7" i="1"/>
  <c r="O8" i="1"/>
  <c r="P8" i="1"/>
  <c r="Q8" i="1"/>
  <c r="R8" i="1"/>
  <c r="O9" i="1"/>
  <c r="P9" i="1"/>
  <c r="Q9" i="1"/>
  <c r="R9" i="1"/>
  <c r="O10" i="1"/>
  <c r="P10" i="1"/>
  <c r="Q10" i="1"/>
  <c r="R10" i="1"/>
  <c r="P5" i="1"/>
  <c r="Q5" i="1"/>
  <c r="R5" i="1"/>
  <c r="O5" i="1"/>
  <c r="J5" i="1"/>
  <c r="K5" i="1"/>
  <c r="J6" i="1"/>
  <c r="K6" i="1"/>
  <c r="J7" i="1"/>
  <c r="K7" i="1"/>
  <c r="J8" i="1"/>
  <c r="K8" i="1"/>
  <c r="J9" i="1"/>
  <c r="K9" i="1"/>
  <c r="J10" i="1"/>
  <c r="K10" i="1"/>
  <c r="I6" i="1"/>
  <c r="I7" i="1"/>
  <c r="I8" i="1"/>
  <c r="I9" i="1"/>
  <c r="I10" i="1"/>
  <c r="I5" i="1"/>
  <c r="H10" i="1"/>
  <c r="H6" i="1"/>
  <c r="H7" i="1"/>
  <c r="H8" i="1"/>
  <c r="H9" i="1"/>
  <c r="H5" i="1"/>
</calcChain>
</file>

<file path=xl/sharedStrings.xml><?xml version="1.0" encoding="utf-8"?>
<sst xmlns="http://schemas.openxmlformats.org/spreadsheetml/2006/main" count="30" uniqueCount="23">
  <si>
    <t>kcal</t>
  </si>
  <si>
    <t>volume</t>
  </si>
  <si>
    <t>poids</t>
  </si>
  <si>
    <t>prix</t>
  </si>
  <si>
    <t>art 1</t>
  </si>
  <si>
    <t>art 2</t>
  </si>
  <si>
    <t>art 3</t>
  </si>
  <si>
    <t>art 4</t>
  </si>
  <si>
    <t>art 5</t>
  </si>
  <si>
    <t>art 6</t>
  </si>
  <si>
    <t>coeff</t>
  </si>
  <si>
    <t>kcal (+)</t>
  </si>
  <si>
    <t>volume (-)</t>
  </si>
  <si>
    <t>poids (-)</t>
  </si>
  <si>
    <t>prix (-)</t>
  </si>
  <si>
    <t>tableau intermédiaire pour la compréhension, à supprimer</t>
  </si>
  <si>
    <t>note pondérée</t>
  </si>
  <si>
    <t>notes 1 à 10</t>
  </si>
  <si>
    <t>article</t>
  </si>
  <si>
    <t>Étiquettes de lignes</t>
  </si>
  <si>
    <t>Total général</t>
  </si>
  <si>
    <t>Somme de note pondérée</t>
  </si>
  <si>
    <t>TOP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</si>
</sst>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92D05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horizontal="center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1" fillId="2" borderId="0" xfId="0" applyFont="1" applyFill="1"/>
    <xf numFmtId="0" fontId="0" fillId="2" borderId="0" xfId="0" applyFill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" xfId="0" applyBorder="1"/>
    <xf numFmtId="0" fontId="0" fillId="3" borderId="0" xfId="0" applyFill="1"/>
    <xf numFmtId="0" fontId="0" fillId="3" borderId="3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Eric" refreshedDate="42475.49330185185" createdVersion="4" refreshedVersion="4" minRefreshableVersion="3" recordCount="6">
  <cacheSource type="worksheet">
    <worksheetSource ref="M4:N10" sheet="Feuil1"/>
  </cacheSource>
  <cacheFields count="2">
    <cacheField name="article" numFmtId="0">
      <sharedItems count="6">
        <s v="art 1"/>
        <s v="art 2"/>
        <s v="art 3"/>
        <s v="art 4"/>
        <s v="art 5"/>
        <s v="art 6"/>
      </sharedItems>
    </cacheField>
    <cacheField name="note pondérée" numFmtId="0">
      <sharedItems containsSemiMixedTypes="0" containsString="0" containsNumber="1" minValue="40.799999999999997" maxValue="95.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">
  <r>
    <x v="0"/>
    <n v="95.7"/>
  </r>
  <r>
    <x v="1"/>
    <n v="79"/>
  </r>
  <r>
    <x v="2"/>
    <n v="85.6"/>
  </r>
  <r>
    <x v="3"/>
    <n v="70.5"/>
  </r>
  <r>
    <x v="4"/>
    <n v="88.3"/>
  </r>
  <r>
    <x v="5"/>
    <n v="40.799999999999997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eau croisé dynamique1" cacheId="3" applyNumberFormats="0" applyBorderFormats="0" applyFontFormats="0" applyPatternFormats="0" applyAlignmentFormats="0" applyWidthHeightFormats="1" dataCaption="Valeurs" updatedVersion="4" minRefreshableVersion="3" useAutoFormatting="1" itemPrintTitles="1" createdVersion="4" indent="0" outline="1" outlineData="1" multipleFieldFilters="0">
  <location ref="T4:U8" firstHeaderRow="1" firstDataRow="1" firstDataCol="1"/>
  <pivotFields count="2">
    <pivotField axis="axisRow" showAll="0" measureFilter="1" sortType="descending">
      <items count="7">
        <item x="0"/>
        <item x="1"/>
        <item x="2"/>
        <item x="3"/>
        <item x="4"/>
        <item x="5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dataField="1" showAll="0"/>
  </pivotFields>
  <rowFields count="1">
    <field x="0"/>
  </rowFields>
  <rowItems count="4">
    <i>
      <x/>
    </i>
    <i>
      <x v="4"/>
    </i>
    <i>
      <x v="2"/>
    </i>
    <i t="grand">
      <x/>
    </i>
  </rowItems>
  <colItems count="1">
    <i/>
  </colItems>
  <dataFields count="1">
    <dataField name="Somme de note pondérée" fld="1" baseField="0" baseItem="0"/>
  </dataFields>
  <pivotTableStyleInfo name="PivotStyleLight16" showRowHeaders="1" showColHeaders="1" showRowStripes="0" showColStripes="0" showLastColumn="1"/>
  <filters count="1">
    <filter fld="0" type="count" evalOrder="-1" id="1" iMeasureFld="0">
      <autoFilter ref="A1">
        <filterColumn colId="0">
          <top10 val="3" filterVal="3"/>
        </filterColumn>
      </autoFilter>
    </filter>
  </filters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10"/>
  <sheetViews>
    <sheetView tabSelected="1" workbookViewId="0">
      <selection activeCell="M16" sqref="M16"/>
    </sheetView>
  </sheetViews>
  <sheetFormatPr baseColWidth="10" defaultRowHeight="15" x14ac:dyDescent="0.25"/>
  <cols>
    <col min="6" max="6" width="3.140625" customWidth="1"/>
    <col min="7" max="7" width="13.7109375" customWidth="1"/>
    <col min="8" max="8" width="7.28515625" bestFit="1" customWidth="1"/>
    <col min="9" max="9" width="10.28515625" bestFit="1" customWidth="1"/>
    <col min="10" max="10" width="8.42578125" bestFit="1" customWidth="1"/>
    <col min="11" max="11" width="7" bestFit="1" customWidth="1"/>
    <col min="12" max="12" width="6" customWidth="1"/>
    <col min="13" max="13" width="11.7109375" customWidth="1"/>
    <col min="14" max="14" width="14.28515625" style="1" bestFit="1" customWidth="1"/>
    <col min="15" max="15" width="7.28515625" style="1" bestFit="1" customWidth="1"/>
    <col min="16" max="16" width="10.28515625" style="1" bestFit="1" customWidth="1"/>
    <col min="17" max="17" width="8.42578125" style="1" bestFit="1" customWidth="1"/>
    <col min="18" max="18" width="7" style="1" bestFit="1" customWidth="1"/>
    <col min="20" max="20" width="21" bestFit="1" customWidth="1"/>
    <col min="21" max="21" width="24.42578125" bestFit="1" customWidth="1"/>
  </cols>
  <sheetData>
    <row r="2" spans="1:21" ht="15.75" thickBot="1" x14ac:dyDescent="0.3"/>
    <row r="3" spans="1:21" ht="15.75" thickBot="1" x14ac:dyDescent="0.3">
      <c r="B3">
        <v>333</v>
      </c>
      <c r="G3" s="5" t="s">
        <v>15</v>
      </c>
      <c r="H3" s="6"/>
      <c r="I3" s="6"/>
      <c r="J3" s="6"/>
      <c r="K3" s="6"/>
      <c r="L3" s="6"/>
      <c r="N3" s="11" t="s">
        <v>10</v>
      </c>
      <c r="O3" s="12">
        <v>4</v>
      </c>
      <c r="P3" s="12">
        <v>2</v>
      </c>
      <c r="Q3" s="12">
        <v>3</v>
      </c>
      <c r="R3" s="13">
        <v>5</v>
      </c>
      <c r="T3" s="15" t="s">
        <v>22</v>
      </c>
    </row>
    <row r="4" spans="1:21" ht="15.75" thickBot="1" x14ac:dyDescent="0.3">
      <c r="A4" s="14"/>
      <c r="B4" s="14" t="s">
        <v>0</v>
      </c>
      <c r="C4" s="14" t="s">
        <v>1</v>
      </c>
      <c r="D4" s="14" t="s">
        <v>2</v>
      </c>
      <c r="E4" s="14" t="s">
        <v>3</v>
      </c>
      <c r="G4" s="15" t="s">
        <v>17</v>
      </c>
      <c r="H4" t="s">
        <v>11</v>
      </c>
      <c r="I4" t="s">
        <v>12</v>
      </c>
      <c r="J4" t="s">
        <v>13</v>
      </c>
      <c r="K4" t="s">
        <v>14</v>
      </c>
      <c r="M4" t="s">
        <v>18</v>
      </c>
      <c r="N4" s="16" t="s">
        <v>16</v>
      </c>
      <c r="O4" s="9" t="s">
        <v>11</v>
      </c>
      <c r="P4" s="9" t="s">
        <v>12</v>
      </c>
      <c r="Q4" s="9" t="s">
        <v>13</v>
      </c>
      <c r="R4" s="10" t="s">
        <v>14</v>
      </c>
      <c r="T4" s="2" t="s">
        <v>19</v>
      </c>
      <c r="U4" t="s">
        <v>21</v>
      </c>
    </row>
    <row r="5" spans="1:21" x14ac:dyDescent="0.25">
      <c r="A5" s="14" t="s">
        <v>4</v>
      </c>
      <c r="B5" s="14">
        <v>333</v>
      </c>
      <c r="C5" s="14">
        <v>64</v>
      </c>
      <c r="D5" s="14">
        <v>122</v>
      </c>
      <c r="E5" s="14">
        <v>6.1</v>
      </c>
      <c r="H5">
        <f>ROUND((B5-MIN(B:B))/(MAX(B:B)-MIN(B:B))*10,1)</f>
        <v>7.7</v>
      </c>
      <c r="I5">
        <f>10-ROUND((C5-MIN(C:C))/(MAX(C:C)-MIN(C:C))*10,1)</f>
        <v>7.5</v>
      </c>
      <c r="J5">
        <f t="shared" ref="J5:K10" si="0">10-ROUND((D5-MIN(D:D))/(MAX(D:D)-MIN(D:D))*10,1)</f>
        <v>1.1999999999999993</v>
      </c>
      <c r="K5">
        <f t="shared" si="0"/>
        <v>3.3</v>
      </c>
      <c r="M5" t="str">
        <f>A5</f>
        <v>art 1</v>
      </c>
      <c r="N5" s="8">
        <f>SUM(O5:R5)</f>
        <v>95.7</v>
      </c>
      <c r="O5" s="8">
        <f>ROUND((B5-MIN(B:B))/(MAX(B:B)-MIN(B:B))*10,1)*O$3</f>
        <v>30.8</v>
      </c>
      <c r="P5" s="8">
        <f>ROUND((C5-MIN(C:C))/(MAX(C:C)-MIN(C:C))*10,1)*P$3</f>
        <v>5</v>
      </c>
      <c r="Q5" s="8">
        <f>ROUND((D5-MIN(D:D))/(MAX(D:D)-MIN(D:D))*10,1)*Q$3</f>
        <v>26.400000000000002</v>
      </c>
      <c r="R5" s="8">
        <f>ROUND((E5-MIN(E:E))/(MAX(E:E)-MIN(E:E))*10,1)*R$3</f>
        <v>33.5</v>
      </c>
      <c r="T5" s="3" t="s">
        <v>4</v>
      </c>
      <c r="U5" s="4">
        <v>95.7</v>
      </c>
    </row>
    <row r="6" spans="1:21" x14ac:dyDescent="0.25">
      <c r="A6" s="14" t="s">
        <v>5</v>
      </c>
      <c r="B6" s="14">
        <v>341</v>
      </c>
      <c r="C6" s="14">
        <v>64</v>
      </c>
      <c r="D6" s="14">
        <v>89</v>
      </c>
      <c r="E6" s="14">
        <v>6</v>
      </c>
      <c r="H6">
        <f t="shared" ref="H6:H9" si="1">ROUND((B6-MIN(B:B))/(MAX(B:B)-MIN(B:B))*10,1)</f>
        <v>8.4</v>
      </c>
      <c r="I6">
        <f t="shared" ref="I6:I10" si="2">10-ROUND((C6-MIN(C:C))/(MAX(C:C)-MIN(C:C))*10,1)</f>
        <v>7.5</v>
      </c>
      <c r="J6">
        <f t="shared" si="0"/>
        <v>6.2</v>
      </c>
      <c r="K6">
        <f t="shared" si="0"/>
        <v>4.2</v>
      </c>
      <c r="M6" t="str">
        <f t="shared" ref="M6:M10" si="3">A6</f>
        <v>art 2</v>
      </c>
      <c r="N6" s="7">
        <f t="shared" ref="N6:N10" si="4">SUM(O6:R6)</f>
        <v>79</v>
      </c>
      <c r="O6" s="7">
        <f t="shared" ref="O6:O10" si="5">ROUND((B6-MIN(B:B))/(MAX(B:B)-MIN(B:B))*10,1)*O$3</f>
        <v>33.6</v>
      </c>
      <c r="P6" s="7">
        <f t="shared" ref="P6:P10" si="6">ROUND((C6-MIN(C:C))/(MAX(C:C)-MIN(C:C))*10,1)*P$3</f>
        <v>5</v>
      </c>
      <c r="Q6" s="7">
        <f t="shared" ref="Q6:Q10" si="7">ROUND((D6-MIN(D:D))/(MAX(D:D)-MIN(D:D))*10,1)*Q$3</f>
        <v>11.399999999999999</v>
      </c>
      <c r="R6" s="7">
        <f t="shared" ref="R6:R10" si="8">ROUND((E6-MIN(E:E))/(MAX(E:E)-MIN(E:E))*10,1)*R$3</f>
        <v>29</v>
      </c>
      <c r="T6" s="3" t="s">
        <v>8</v>
      </c>
      <c r="U6" s="4">
        <v>88.3</v>
      </c>
    </row>
    <row r="7" spans="1:21" x14ac:dyDescent="0.25">
      <c r="A7" s="14" t="s">
        <v>6</v>
      </c>
      <c r="B7" s="14">
        <v>306</v>
      </c>
      <c r="C7" s="14">
        <v>59</v>
      </c>
      <c r="D7" s="14">
        <v>93</v>
      </c>
      <c r="E7" s="14">
        <v>6.5</v>
      </c>
      <c r="H7">
        <f t="shared" si="1"/>
        <v>5.6</v>
      </c>
      <c r="I7">
        <f t="shared" si="2"/>
        <v>10</v>
      </c>
      <c r="J7">
        <f t="shared" si="0"/>
        <v>5.6</v>
      </c>
      <c r="K7">
        <f t="shared" si="0"/>
        <v>0</v>
      </c>
      <c r="M7" t="str">
        <f t="shared" si="3"/>
        <v>art 3</v>
      </c>
      <c r="N7" s="7">
        <f t="shared" si="4"/>
        <v>85.6</v>
      </c>
      <c r="O7" s="7">
        <f t="shared" si="5"/>
        <v>22.4</v>
      </c>
      <c r="P7" s="7">
        <f t="shared" si="6"/>
        <v>0</v>
      </c>
      <c r="Q7" s="7">
        <f t="shared" si="7"/>
        <v>13.200000000000001</v>
      </c>
      <c r="R7" s="7">
        <f t="shared" si="8"/>
        <v>50</v>
      </c>
      <c r="T7" s="3" t="s">
        <v>6</v>
      </c>
      <c r="U7" s="4">
        <v>85.6</v>
      </c>
    </row>
    <row r="8" spans="1:21" x14ac:dyDescent="0.25">
      <c r="A8" s="14" t="s">
        <v>7</v>
      </c>
      <c r="B8" s="14">
        <v>237</v>
      </c>
      <c r="C8" s="14">
        <v>66</v>
      </c>
      <c r="D8" s="14">
        <v>130</v>
      </c>
      <c r="E8" s="14">
        <v>6.1</v>
      </c>
      <c r="H8">
        <f t="shared" si="1"/>
        <v>0</v>
      </c>
      <c r="I8">
        <f t="shared" si="2"/>
        <v>6.5</v>
      </c>
      <c r="J8">
        <f t="shared" si="0"/>
        <v>0</v>
      </c>
      <c r="K8">
        <f t="shared" si="0"/>
        <v>3.3</v>
      </c>
      <c r="M8" t="str">
        <f t="shared" si="3"/>
        <v>art 4</v>
      </c>
      <c r="N8" s="7">
        <f t="shared" si="4"/>
        <v>70.5</v>
      </c>
      <c r="O8" s="7">
        <f t="shared" si="5"/>
        <v>0</v>
      </c>
      <c r="P8" s="7">
        <f t="shared" si="6"/>
        <v>7</v>
      </c>
      <c r="Q8" s="7">
        <f t="shared" si="7"/>
        <v>30</v>
      </c>
      <c r="R8" s="7">
        <f t="shared" si="8"/>
        <v>33.5</v>
      </c>
      <c r="T8" s="3" t="s">
        <v>20</v>
      </c>
      <c r="U8" s="4">
        <v>269.60000000000002</v>
      </c>
    </row>
    <row r="9" spans="1:21" x14ac:dyDescent="0.25">
      <c r="A9" s="14" t="s">
        <v>8</v>
      </c>
      <c r="B9" s="14">
        <v>361</v>
      </c>
      <c r="C9" s="14">
        <v>76</v>
      </c>
      <c r="D9" s="14">
        <v>114</v>
      </c>
      <c r="E9" s="14">
        <v>5.5</v>
      </c>
      <c r="H9">
        <f t="shared" si="1"/>
        <v>10</v>
      </c>
      <c r="I9">
        <f t="shared" si="2"/>
        <v>1.5</v>
      </c>
      <c r="J9">
        <f t="shared" si="0"/>
        <v>2.4000000000000004</v>
      </c>
      <c r="K9">
        <f t="shared" si="0"/>
        <v>8.3000000000000007</v>
      </c>
      <c r="M9" t="str">
        <f t="shared" si="3"/>
        <v>art 5</v>
      </c>
      <c r="N9" s="7">
        <f t="shared" si="4"/>
        <v>88.3</v>
      </c>
      <c r="O9" s="7">
        <f t="shared" si="5"/>
        <v>40</v>
      </c>
      <c r="P9" s="7">
        <f t="shared" si="6"/>
        <v>17</v>
      </c>
      <c r="Q9" s="7">
        <f t="shared" si="7"/>
        <v>22.799999999999997</v>
      </c>
      <c r="R9" s="7">
        <f t="shared" si="8"/>
        <v>8.5</v>
      </c>
    </row>
    <row r="10" spans="1:21" x14ac:dyDescent="0.25">
      <c r="A10" s="14" t="s">
        <v>9</v>
      </c>
      <c r="B10" s="14">
        <v>301</v>
      </c>
      <c r="C10" s="14">
        <v>79</v>
      </c>
      <c r="D10" s="14">
        <v>64</v>
      </c>
      <c r="E10" s="14">
        <v>5.3</v>
      </c>
      <c r="H10">
        <f>ROUND((B10-MIN(B:B))/(MAX(B:B)-MIN(B:B))*10,1)</f>
        <v>5.2</v>
      </c>
      <c r="I10">
        <f t="shared" si="2"/>
        <v>0</v>
      </c>
      <c r="J10">
        <f t="shared" si="0"/>
        <v>10</v>
      </c>
      <c r="K10">
        <f t="shared" si="0"/>
        <v>10</v>
      </c>
      <c r="M10" t="str">
        <f t="shared" si="3"/>
        <v>art 6</v>
      </c>
      <c r="N10" s="7">
        <f t="shared" si="4"/>
        <v>40.799999999999997</v>
      </c>
      <c r="O10" s="7">
        <f t="shared" si="5"/>
        <v>20.8</v>
      </c>
      <c r="P10" s="7">
        <f t="shared" si="6"/>
        <v>20</v>
      </c>
      <c r="Q10" s="7">
        <f t="shared" si="7"/>
        <v>0</v>
      </c>
      <c r="R10" s="7">
        <f t="shared" si="8"/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</dc:creator>
  <cp:lastModifiedBy>Eric</cp:lastModifiedBy>
  <dcterms:created xsi:type="dcterms:W3CDTF">2016-04-15T08:40:33Z</dcterms:created>
  <dcterms:modified xsi:type="dcterms:W3CDTF">2016-04-15T10:07:16Z</dcterms:modified>
</cp:coreProperties>
</file>