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BDD-TDB" sheetId="1" r:id="rId1"/>
    <sheet name="Vol. par Bassin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AL10" i="2" l="1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E17" i="2" s="1"/>
  <c r="D10" i="2"/>
  <c r="D17" i="2" s="1"/>
  <c r="C10" i="2"/>
  <c r="C17" i="2" s="1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H16" i="2" s="1"/>
  <c r="G9" i="2"/>
  <c r="F9" i="2"/>
  <c r="F16" i="2" s="1"/>
  <c r="E9" i="2"/>
  <c r="E16" i="2" s="1"/>
  <c r="D9" i="2"/>
  <c r="D16" i="2" s="1"/>
  <c r="C9" i="2"/>
  <c r="C16" i="2" s="1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D24" i="2" l="1"/>
  <c r="D13" i="2"/>
  <c r="H24" i="2"/>
  <c r="L24" i="2"/>
  <c r="P24" i="2"/>
  <c r="T24" i="2"/>
  <c r="X24" i="2"/>
  <c r="AB24" i="2"/>
  <c r="AF24" i="2"/>
  <c r="AJ24" i="2"/>
  <c r="C24" i="2"/>
  <c r="C13" i="2"/>
  <c r="E24" i="2"/>
  <c r="E13" i="2"/>
  <c r="H13" i="2" s="1"/>
  <c r="K13" i="2" s="1"/>
  <c r="N13" i="2" s="1"/>
  <c r="Q13" i="2" s="1"/>
  <c r="T13" i="2" s="1"/>
  <c r="W13" i="2" s="1"/>
  <c r="Z13" i="2" s="1"/>
  <c r="AC13" i="2" s="1"/>
  <c r="AF13" i="2" s="1"/>
  <c r="AI13" i="2" s="1"/>
  <c r="AL13" i="2" s="1"/>
  <c r="G24" i="2"/>
  <c r="G13" i="2"/>
  <c r="I24" i="2"/>
  <c r="K24" i="2"/>
  <c r="M24" i="2"/>
  <c r="O24" i="2"/>
  <c r="Q24" i="2"/>
  <c r="S24" i="2"/>
  <c r="U24" i="2"/>
  <c r="W24" i="2"/>
  <c r="Y24" i="2"/>
  <c r="AA24" i="2"/>
  <c r="AC24" i="2"/>
  <c r="AE24" i="2"/>
  <c r="AG24" i="2"/>
  <c r="AI24" i="2"/>
  <c r="AK24" i="2"/>
  <c r="C25" i="2"/>
  <c r="C14" i="2"/>
  <c r="E25" i="2"/>
  <c r="E14" i="2"/>
  <c r="G25" i="2"/>
  <c r="I25" i="2"/>
  <c r="K25" i="2"/>
  <c r="M25" i="2"/>
  <c r="O25" i="2"/>
  <c r="Q25" i="2"/>
  <c r="S25" i="2"/>
  <c r="U25" i="2"/>
  <c r="W25" i="2"/>
  <c r="Y25" i="2"/>
  <c r="AA25" i="2"/>
  <c r="AC25" i="2"/>
  <c r="AE25" i="2"/>
  <c r="AG25" i="2"/>
  <c r="AI25" i="2"/>
  <c r="AK25" i="2"/>
  <c r="C8" i="2"/>
  <c r="C15" i="2" s="1"/>
  <c r="E8" i="2"/>
  <c r="E15" i="2" s="1"/>
  <c r="G8" i="2"/>
  <c r="I8" i="2"/>
  <c r="K8" i="2"/>
  <c r="M8" i="2"/>
  <c r="O8" i="2"/>
  <c r="Q8" i="2"/>
  <c r="S8" i="2"/>
  <c r="U8" i="2"/>
  <c r="W8" i="2"/>
  <c r="Y8" i="2"/>
  <c r="AA8" i="2"/>
  <c r="AC8" i="2"/>
  <c r="AE8" i="2"/>
  <c r="AG8" i="2"/>
  <c r="AI8" i="2"/>
  <c r="AK8" i="2"/>
  <c r="G16" i="2"/>
  <c r="I16" i="2"/>
  <c r="K16" i="2"/>
  <c r="G17" i="2"/>
  <c r="F24" i="2"/>
  <c r="F13" i="2"/>
  <c r="I13" i="2" s="1"/>
  <c r="L13" i="2" s="1"/>
  <c r="O13" i="2" s="1"/>
  <c r="R13" i="2" s="1"/>
  <c r="U13" i="2" s="1"/>
  <c r="X13" i="2" s="1"/>
  <c r="AA13" i="2" s="1"/>
  <c r="AD13" i="2" s="1"/>
  <c r="AG13" i="2" s="1"/>
  <c r="AJ13" i="2" s="1"/>
  <c r="J24" i="2"/>
  <c r="J13" i="2"/>
  <c r="M13" i="2" s="1"/>
  <c r="P13" i="2" s="1"/>
  <c r="S13" i="2" s="1"/>
  <c r="V13" i="2" s="1"/>
  <c r="Y13" i="2" s="1"/>
  <c r="AB13" i="2" s="1"/>
  <c r="AE13" i="2" s="1"/>
  <c r="AH13" i="2" s="1"/>
  <c r="AK13" i="2" s="1"/>
  <c r="N24" i="2"/>
  <c r="R24" i="2"/>
  <c r="V24" i="2"/>
  <c r="Z24" i="2"/>
  <c r="AD24" i="2"/>
  <c r="AH24" i="2"/>
  <c r="AL24" i="2"/>
  <c r="D25" i="2"/>
  <c r="D14" i="2"/>
  <c r="G14" i="2" s="1"/>
  <c r="J14" i="2" s="1"/>
  <c r="M14" i="2" s="1"/>
  <c r="P14" i="2" s="1"/>
  <c r="S14" i="2" s="1"/>
  <c r="V14" i="2" s="1"/>
  <c r="Y14" i="2" s="1"/>
  <c r="AB14" i="2" s="1"/>
  <c r="AE14" i="2" s="1"/>
  <c r="AH14" i="2" s="1"/>
  <c r="AK14" i="2" s="1"/>
  <c r="F25" i="2"/>
  <c r="F14" i="2"/>
  <c r="I14" i="2" s="1"/>
  <c r="L14" i="2" s="1"/>
  <c r="O14" i="2" s="1"/>
  <c r="R14" i="2" s="1"/>
  <c r="U14" i="2" s="1"/>
  <c r="X14" i="2" s="1"/>
  <c r="AA14" i="2" s="1"/>
  <c r="AD14" i="2" s="1"/>
  <c r="AG14" i="2" s="1"/>
  <c r="AJ14" i="2" s="1"/>
  <c r="H25" i="2"/>
  <c r="H14" i="2"/>
  <c r="K14" i="2" s="1"/>
  <c r="N14" i="2" s="1"/>
  <c r="Q14" i="2" s="1"/>
  <c r="T14" i="2" s="1"/>
  <c r="W14" i="2" s="1"/>
  <c r="Z14" i="2" s="1"/>
  <c r="AC14" i="2" s="1"/>
  <c r="AF14" i="2" s="1"/>
  <c r="AI14" i="2" s="1"/>
  <c r="AL14" i="2" s="1"/>
  <c r="J25" i="2"/>
  <c r="L25" i="2"/>
  <c r="N25" i="2"/>
  <c r="P25" i="2"/>
  <c r="R25" i="2"/>
  <c r="T25" i="2"/>
  <c r="V25" i="2"/>
  <c r="X25" i="2"/>
  <c r="Z25" i="2"/>
  <c r="AB25" i="2"/>
  <c r="AD25" i="2"/>
  <c r="AF25" i="2"/>
  <c r="AH25" i="2"/>
  <c r="AJ25" i="2"/>
  <c r="AL25" i="2"/>
  <c r="D8" i="2"/>
  <c r="D15" i="2" s="1"/>
  <c r="F8" i="2"/>
  <c r="F15" i="2" s="1"/>
  <c r="H8" i="2"/>
  <c r="H15" i="2" s="1"/>
  <c r="J8" i="2"/>
  <c r="L8" i="2"/>
  <c r="N8" i="2"/>
  <c r="P8" i="2"/>
  <c r="R8" i="2"/>
  <c r="T8" i="2"/>
  <c r="V8" i="2"/>
  <c r="X8" i="2"/>
  <c r="Z8" i="2"/>
  <c r="AB8" i="2"/>
  <c r="AD8" i="2"/>
  <c r="AF8" i="2"/>
  <c r="AH8" i="2"/>
  <c r="AJ8" i="2"/>
  <c r="AL8" i="2"/>
  <c r="J16" i="2"/>
  <c r="M16" i="2" s="1"/>
  <c r="P16" i="2" s="1"/>
  <c r="S16" i="2" s="1"/>
  <c r="V16" i="2" s="1"/>
  <c r="Y16" i="2" s="1"/>
  <c r="AB16" i="2" s="1"/>
  <c r="AE16" i="2" s="1"/>
  <c r="AH16" i="2" s="1"/>
  <c r="AK16" i="2" s="1"/>
  <c r="L16" i="2"/>
  <c r="O16" i="2" s="1"/>
  <c r="R16" i="2" s="1"/>
  <c r="U16" i="2" s="1"/>
  <c r="X16" i="2" s="1"/>
  <c r="AA16" i="2" s="1"/>
  <c r="AD16" i="2" s="1"/>
  <c r="AG16" i="2" s="1"/>
  <c r="AJ16" i="2" s="1"/>
  <c r="N16" i="2"/>
  <c r="Q16" i="2" s="1"/>
  <c r="T16" i="2" s="1"/>
  <c r="W16" i="2" s="1"/>
  <c r="Z16" i="2" s="1"/>
  <c r="AC16" i="2" s="1"/>
  <c r="AF16" i="2" s="1"/>
  <c r="AI16" i="2" s="1"/>
  <c r="AL16" i="2" s="1"/>
  <c r="F17" i="2"/>
  <c r="I17" i="2" s="1"/>
  <c r="L17" i="2" s="1"/>
  <c r="O17" i="2" s="1"/>
  <c r="R17" i="2" s="1"/>
  <c r="U17" i="2" s="1"/>
  <c r="X17" i="2" s="1"/>
  <c r="AA17" i="2" s="1"/>
  <c r="AD17" i="2" s="1"/>
  <c r="AG17" i="2" s="1"/>
  <c r="AJ17" i="2" s="1"/>
  <c r="H17" i="2"/>
  <c r="K17" i="2" s="1"/>
  <c r="N17" i="2" s="1"/>
  <c r="Q17" i="2" s="1"/>
  <c r="T17" i="2" s="1"/>
  <c r="W17" i="2" s="1"/>
  <c r="Z17" i="2" s="1"/>
  <c r="AC17" i="2" s="1"/>
  <c r="AF17" i="2" s="1"/>
  <c r="AI17" i="2" s="1"/>
  <c r="AL17" i="2" s="1"/>
  <c r="J17" i="2"/>
  <c r="M17" i="2" s="1"/>
  <c r="P17" i="2" s="1"/>
  <c r="S17" i="2" s="1"/>
  <c r="V17" i="2" s="1"/>
  <c r="Y17" i="2" s="1"/>
  <c r="AB17" i="2" s="1"/>
  <c r="AE17" i="2" s="1"/>
  <c r="AH17" i="2" s="1"/>
  <c r="AK17" i="2" s="1"/>
  <c r="I15" i="2" l="1"/>
  <c r="L15" i="2"/>
  <c r="O15" i="2"/>
  <c r="R15" i="2" s="1"/>
  <c r="U15" i="2" s="1"/>
  <c r="X15" i="2" s="1"/>
  <c r="AA15" i="2" s="1"/>
  <c r="AD15" i="2" s="1"/>
  <c r="AG15" i="2" s="1"/>
  <c r="AJ15" i="2" s="1"/>
  <c r="K15" i="2"/>
  <c r="N15" i="2" s="1"/>
  <c r="Q15" i="2" s="1"/>
  <c r="T15" i="2" s="1"/>
  <c r="W15" i="2" s="1"/>
  <c r="Z15" i="2" s="1"/>
  <c r="AC15" i="2" s="1"/>
  <c r="AF15" i="2" s="1"/>
  <c r="AI15" i="2" s="1"/>
  <c r="AL15" i="2" s="1"/>
  <c r="G15" i="2"/>
  <c r="J15" i="2" s="1"/>
  <c r="M15" i="2" s="1"/>
  <c r="P15" i="2" s="1"/>
  <c r="S15" i="2" s="1"/>
  <c r="V15" i="2" s="1"/>
  <c r="Y15" i="2" s="1"/>
  <c r="AB15" i="2" s="1"/>
  <c r="AE15" i="2" s="1"/>
  <c r="AH15" i="2" s="1"/>
  <c r="AK15" i="2" s="1"/>
</calcChain>
</file>

<file path=xl/sharedStrings.xml><?xml version="1.0" encoding="utf-8"?>
<sst xmlns="http://schemas.openxmlformats.org/spreadsheetml/2006/main" count="222" uniqueCount="36">
  <si>
    <t>SUD MENSUEL</t>
  </si>
  <si>
    <t>Dimension</t>
  </si>
  <si>
    <t>Février</t>
  </si>
  <si>
    <t xml:space="preserve">Mois antérieur </t>
  </si>
  <si>
    <t>Fer</t>
  </si>
  <si>
    <t>Route</t>
  </si>
  <si>
    <t>Total Fer / Route</t>
  </si>
  <si>
    <t>SUD CUMULE</t>
  </si>
  <si>
    <t>REPARTITION PAR BASSIN</t>
  </si>
  <si>
    <t>Janvier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</si>
  <si>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</si>
  <si>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</si>
  <si>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</si>
  <si>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</si>
  <si>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</si>
  <si>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</si>
  <si>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</si>
  <si>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</si>
  <si>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</si>
  <si>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</si>
  <si>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SUD</t>
  </si>
  <si>
    <t>N-E</t>
  </si>
  <si>
    <t>N-O</t>
  </si>
  <si>
    <t>Mensuel</t>
  </si>
  <si>
    <t>Total Fer</t>
  </si>
  <si>
    <t xml:space="preserve">Total Route </t>
  </si>
  <si>
    <t>Prevision au 01/01</t>
  </si>
  <si>
    <t>Prévision Ajustée</t>
  </si>
  <si>
    <t>Cumulé</t>
  </si>
  <si>
    <t>Cumul Fer</t>
  </si>
  <si>
    <t>Cumul Route</t>
  </si>
  <si>
    <t>Cumul Fer / Route</t>
  </si>
  <si>
    <t>Prévision cumulée 01/01</t>
  </si>
  <si>
    <t>Prévision cumulée ajustée</t>
  </si>
  <si>
    <t>TONNAGE PAR BASSIN</t>
  </si>
  <si>
    <t>Derniers mois connus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</si>
</sst>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36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 tint="-0.1499984740745262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0" tint="-0.1499984740745262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8"/>
      <name val="Calibri"/>
      <family val="2"/>
      <scheme val="minor"/>
    </font>
    <font>
      <b/>
      <sz val="8"/>
      <color theme="6"/>
      <name val="Calibri"/>
      <family val="2"/>
      <scheme val="minor"/>
    </font>
    <font>
      <b/>
      <sz val="8"/>
      <color theme="0" tint="-0.34998626667073579"/>
      <name val="Calibri"/>
      <family val="2"/>
      <scheme val="minor"/>
    </font>
    <font>
      <b/>
      <sz val="8"/>
      <color rgb="FFCC3399"/>
      <name val="Calibri"/>
      <family val="2"/>
      <scheme val="minor"/>
    </font>
    <font>
      <b/>
      <sz val="8"/>
      <color theme="9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b/>
      <sz val="8"/>
      <color theme="6" tint="-0.249977111117893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sz val="8"/>
      <color rgb="FFCC99FF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18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38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1" fillId="45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4" fillId="0" borderId="0" applyNumberFormat="0" applyFill="0" applyBorder="0" applyAlignment="0" applyProtection="0"/>
    <xf numFmtId="0" fontId="22" fillId="36" borderId="0" applyNumberFormat="0" applyBorder="0" applyAlignment="0" applyProtection="0"/>
    <xf numFmtId="0" fontId="11" fillId="6" borderId="4" applyNumberFormat="0" applyAlignment="0" applyProtection="0"/>
    <xf numFmtId="0" fontId="23" fillId="49" borderId="21" applyNumberFormat="0" applyAlignment="0" applyProtection="0"/>
    <xf numFmtId="0" fontId="12" fillId="0" borderId="6" applyNumberFormat="0" applyFill="0" applyAlignment="0" applyProtection="0"/>
    <xf numFmtId="0" fontId="24" fillId="50" borderId="22" applyNumberFormat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8" borderId="8" applyNumberFormat="0" applyFont="0" applyAlignment="0" applyProtection="0"/>
    <xf numFmtId="44" fontId="2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9" fillId="5" borderId="4" applyNumberFormat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7" borderId="0" applyNumberFormat="0" applyBorder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30" fillId="0" borderId="0" applyNumberFormat="0" applyFill="0" applyBorder="0" applyAlignment="0" applyProtection="0"/>
    <xf numFmtId="0" fontId="31" fillId="40" borderId="21" applyNumberFormat="0" applyAlignment="0" applyProtection="0"/>
    <xf numFmtId="0" fontId="7" fillId="3" borderId="0" applyNumberFormat="0" applyBorder="0" applyAlignment="0" applyProtection="0"/>
    <xf numFmtId="0" fontId="32" fillId="0" borderId="26" applyNumberFormat="0" applyFill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3" fillId="51" borderId="0" applyNumberFormat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" fillId="0" borderId="0"/>
    <xf numFmtId="0" fontId="25" fillId="0" borderId="0"/>
    <xf numFmtId="0" fontId="25" fillId="0" borderId="0"/>
    <xf numFmtId="0" fontId="34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20" fillId="52" borderId="27" applyNumberFormat="0" applyFont="0" applyAlignment="0" applyProtection="0"/>
    <xf numFmtId="0" fontId="35" fillId="49" borderId="28" applyNumberForma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6" fillId="2" borderId="0" applyNumberFormat="0" applyBorder="0" applyAlignment="0" applyProtection="0"/>
    <xf numFmtId="0" fontId="10" fillId="6" borderId="5" applyNumberFormat="0" applyAlignment="0" applyProtection="0"/>
    <xf numFmtId="0" fontId="36" fillId="0" borderId="0"/>
    <xf numFmtId="0" fontId="1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7" borderId="7" applyNumberFormat="0" applyAlignment="0" applyProtection="0"/>
    <xf numFmtId="0" fontId="38" fillId="0" borderId="0" applyNumberFormat="0" applyFill="0" applyBorder="0" applyAlignment="0" applyProtection="0"/>
  </cellStyleXfs>
  <cellXfs count="107">
    <xf numFmtId="0" fontId="0" fillId="0" borderId="0" xfId="0"/>
    <xf numFmtId="0" fontId="18" fillId="33" borderId="10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  <xf numFmtId="0" fontId="0" fillId="0" borderId="0" xfId="0" applyFill="1" applyBorder="1"/>
    <xf numFmtId="0" fontId="19" fillId="34" borderId="17" xfId="0" applyFont="1" applyFill="1" applyBorder="1" applyAlignment="1"/>
    <xf numFmtId="0" fontId="19" fillId="0" borderId="0" xfId="0" applyFont="1" applyFill="1" applyBorder="1" applyAlignment="1"/>
    <xf numFmtId="0" fontId="0" fillId="34" borderId="17" xfId="0" applyFill="1" applyBorder="1" applyAlignment="1">
      <alignment vertical="center"/>
    </xf>
    <xf numFmtId="0" fontId="0" fillId="34" borderId="17" xfId="0" applyFill="1" applyBorder="1" applyAlignment="1"/>
    <xf numFmtId="0" fontId="0" fillId="0" borderId="0" xfId="0" applyFill="1" applyBorder="1" applyAlignment="1"/>
    <xf numFmtId="0" fontId="0" fillId="0" borderId="17" xfId="0" applyBorder="1"/>
    <xf numFmtId="3" fontId="0" fillId="0" borderId="17" xfId="0" applyNumberFormat="1" applyBorder="1"/>
    <xf numFmtId="3" fontId="0" fillId="0" borderId="0" xfId="0" applyNumberFormat="1" applyFill="1" applyBorder="1"/>
    <xf numFmtId="0" fontId="19" fillId="34" borderId="14" xfId="0" applyFont="1" applyFill="1" applyBorder="1" applyAlignment="1"/>
    <xf numFmtId="0" fontId="19" fillId="34" borderId="15" xfId="0" applyFont="1" applyFill="1" applyBorder="1" applyAlignment="1"/>
    <xf numFmtId="0" fontId="0" fillId="34" borderId="19" xfId="0" applyFill="1" applyBorder="1" applyAlignment="1">
      <alignment vertical="center"/>
    </xf>
    <xf numFmtId="0" fontId="0" fillId="34" borderId="20" xfId="0" applyFill="1" applyBorder="1" applyAlignment="1"/>
    <xf numFmtId="0" fontId="0" fillId="0" borderId="17" xfId="0" applyFill="1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vertical="center"/>
    </xf>
    <xf numFmtId="0" fontId="39" fillId="53" borderId="20" xfId="0" applyFont="1" applyFill="1" applyBorder="1" applyAlignment="1">
      <alignment horizontal="left" vertical="center"/>
    </xf>
    <xf numFmtId="0" fontId="39" fillId="53" borderId="29" xfId="0" applyFont="1" applyFill="1" applyBorder="1" applyAlignment="1">
      <alignment horizontal="left" vertical="center"/>
    </xf>
    <xf numFmtId="0" fontId="39" fillId="53" borderId="30" xfId="0" applyFont="1" applyFill="1" applyBorder="1" applyAlignment="1">
      <alignment horizontal="left" vertical="center"/>
    </xf>
    <xf numFmtId="0" fontId="39" fillId="53" borderId="31" xfId="0" applyFont="1" applyFill="1" applyBorder="1" applyAlignment="1">
      <alignment horizontal="left" vertical="center"/>
    </xf>
    <xf numFmtId="0" fontId="39" fillId="53" borderId="0" xfId="0" applyFont="1" applyFill="1" applyBorder="1" applyAlignment="1">
      <alignment horizontal="left" vertical="center"/>
    </xf>
    <xf numFmtId="0" fontId="39" fillId="53" borderId="32" xfId="0" applyFont="1" applyFill="1" applyBorder="1" applyAlignment="1">
      <alignment horizontal="left" vertical="center"/>
    </xf>
    <xf numFmtId="0" fontId="39" fillId="53" borderId="33" xfId="0" applyFont="1" applyFill="1" applyBorder="1" applyAlignment="1">
      <alignment horizontal="left" vertical="center"/>
    </xf>
    <xf numFmtId="0" fontId="40" fillId="53" borderId="34" xfId="0" applyFont="1" applyFill="1" applyBorder="1" applyAlignment="1">
      <alignment horizontal="center" vertical="center"/>
    </xf>
    <xf numFmtId="0" fontId="40" fillId="53" borderId="35" xfId="0" applyFont="1" applyFill="1" applyBorder="1" applyAlignment="1">
      <alignment vertical="center"/>
    </xf>
    <xf numFmtId="0" fontId="41" fillId="34" borderId="14" xfId="0" applyFont="1" applyFill="1" applyBorder="1" applyAlignment="1">
      <alignment vertical="center"/>
    </xf>
    <xf numFmtId="0" fontId="42" fillId="34" borderId="15" xfId="0" applyFont="1" applyFill="1" applyBorder="1" applyAlignment="1">
      <alignment vertical="center"/>
    </xf>
    <xf numFmtId="0" fontId="41" fillId="34" borderId="16" xfId="0" applyFont="1" applyFill="1" applyBorder="1" applyAlignment="1">
      <alignment vertical="center"/>
    </xf>
    <xf numFmtId="0" fontId="43" fillId="34" borderId="16" xfId="0" applyFont="1" applyFill="1" applyBorder="1" applyAlignment="1">
      <alignment vertical="center"/>
    </xf>
    <xf numFmtId="0" fontId="40" fillId="53" borderId="14" xfId="0" applyFont="1" applyFill="1" applyBorder="1" applyAlignment="1">
      <alignment horizontal="center" vertical="center"/>
    </xf>
    <xf numFmtId="0" fontId="40" fillId="53" borderId="33" xfId="0" applyFont="1" applyFill="1" applyBorder="1" applyAlignment="1">
      <alignment vertical="center"/>
    </xf>
    <xf numFmtId="0" fontId="44" fillId="54" borderId="19" xfId="0" applyFont="1" applyFill="1" applyBorder="1"/>
    <xf numFmtId="0" fontId="44" fillId="55" borderId="19" xfId="0" applyFont="1" applyFill="1" applyBorder="1"/>
    <xf numFmtId="0" fontId="44" fillId="56" borderId="19" xfId="0" applyFont="1" applyFill="1" applyBorder="1"/>
    <xf numFmtId="0" fontId="45" fillId="53" borderId="19" xfId="0" applyFont="1" applyFill="1" applyBorder="1" applyAlignment="1">
      <alignment horizontal="center" vertical="center" textRotation="90"/>
    </xf>
    <xf numFmtId="0" fontId="44" fillId="54" borderId="17" xfId="0" applyFont="1" applyFill="1" applyBorder="1"/>
    <xf numFmtId="3" fontId="46" fillId="57" borderId="36" xfId="0" applyNumberFormat="1" applyFont="1" applyFill="1" applyBorder="1"/>
    <xf numFmtId="3" fontId="46" fillId="58" borderId="37" xfId="0" applyNumberFormat="1" applyFont="1" applyFill="1" applyBorder="1"/>
    <xf numFmtId="3" fontId="46" fillId="59" borderId="38" xfId="0" applyNumberFormat="1" applyFont="1" applyFill="1" applyBorder="1"/>
    <xf numFmtId="0" fontId="45" fillId="53" borderId="39" xfId="0" applyFont="1" applyFill="1" applyBorder="1" applyAlignment="1">
      <alignment horizontal="center" vertical="center" textRotation="90"/>
    </xf>
    <xf numFmtId="0" fontId="44" fillId="55" borderId="17" xfId="0" applyFont="1" applyFill="1" applyBorder="1"/>
    <xf numFmtId="3" fontId="47" fillId="57" borderId="40" xfId="0" applyNumberFormat="1" applyFont="1" applyFill="1" applyBorder="1"/>
    <xf numFmtId="3" fontId="47" fillId="58" borderId="41" xfId="0" applyNumberFormat="1" applyFont="1" applyFill="1" applyBorder="1"/>
    <xf numFmtId="3" fontId="47" fillId="59" borderId="42" xfId="0" applyNumberFormat="1" applyFont="1" applyFill="1" applyBorder="1"/>
    <xf numFmtId="0" fontId="44" fillId="60" borderId="17" xfId="0" applyFont="1" applyFill="1" applyBorder="1"/>
    <xf numFmtId="3" fontId="48" fillId="57" borderId="40" xfId="0" applyNumberFormat="1" applyFont="1" applyFill="1" applyBorder="1"/>
    <xf numFmtId="3" fontId="48" fillId="58" borderId="41" xfId="0" applyNumberFormat="1" applyFont="1" applyFill="1" applyBorder="1"/>
    <xf numFmtId="3" fontId="48" fillId="59" borderId="42" xfId="0" applyNumberFormat="1" applyFont="1" applyFill="1" applyBorder="1"/>
    <xf numFmtId="0" fontId="44" fillId="61" borderId="17" xfId="0" applyFont="1" applyFill="1" applyBorder="1"/>
    <xf numFmtId="3" fontId="49" fillId="57" borderId="40" xfId="0" applyNumberFormat="1" applyFont="1" applyFill="1" applyBorder="1"/>
    <xf numFmtId="3" fontId="49" fillId="58" borderId="41" xfId="0" applyNumberFormat="1" applyFont="1" applyFill="1" applyBorder="1"/>
    <xf numFmtId="3" fontId="49" fillId="59" borderId="42" xfId="0" applyNumberFormat="1" applyFont="1" applyFill="1" applyBorder="1"/>
    <xf numFmtId="0" fontId="45" fillId="53" borderId="18" xfId="0" applyFont="1" applyFill="1" applyBorder="1" applyAlignment="1">
      <alignment horizontal="center" vertical="center" textRotation="90"/>
    </xf>
    <xf numFmtId="0" fontId="44" fillId="56" borderId="17" xfId="0" applyFont="1" applyFill="1" applyBorder="1"/>
    <xf numFmtId="3" fontId="50" fillId="57" borderId="43" xfId="0" applyNumberFormat="1" applyFont="1" applyFill="1" applyBorder="1"/>
    <xf numFmtId="3" fontId="50" fillId="58" borderId="44" xfId="0" applyNumberFormat="1" applyFont="1" applyFill="1" applyBorder="1"/>
    <xf numFmtId="3" fontId="50" fillId="59" borderId="45" xfId="0" applyNumberFormat="1" applyFont="1" applyFill="1" applyBorder="1"/>
    <xf numFmtId="0" fontId="40" fillId="53" borderId="20" xfId="0" applyFont="1" applyFill="1" applyBorder="1" applyAlignment="1">
      <alignment horizontal="center" vertical="center" textRotation="90"/>
    </xf>
    <xf numFmtId="0" fontId="44" fillId="53" borderId="30" xfId="0" applyFont="1" applyFill="1" applyBorder="1"/>
    <xf numFmtId="0" fontId="40" fillId="53" borderId="34" xfId="0" applyFont="1" applyFill="1" applyBorder="1" applyAlignment="1">
      <alignment horizontal="center" vertical="center" textRotation="90"/>
    </xf>
    <xf numFmtId="0" fontId="44" fillId="53" borderId="33" xfId="0" applyFont="1" applyFill="1" applyBorder="1"/>
    <xf numFmtId="0" fontId="44" fillId="62" borderId="18" xfId="0" applyFont="1" applyFill="1" applyBorder="1"/>
    <xf numFmtId="3" fontId="51" fillId="57" borderId="36" xfId="0" applyNumberFormat="1" applyFont="1" applyFill="1" applyBorder="1"/>
    <xf numFmtId="3" fontId="51" fillId="58" borderId="37" xfId="0" applyNumberFormat="1" applyFont="1" applyFill="1" applyBorder="1"/>
    <xf numFmtId="3" fontId="51" fillId="59" borderId="38" xfId="0" applyNumberFormat="1" applyFont="1" applyFill="1" applyBorder="1"/>
    <xf numFmtId="0" fontId="44" fillId="63" borderId="17" xfId="0" applyFont="1" applyFill="1" applyBorder="1"/>
    <xf numFmtId="3" fontId="52" fillId="57" borderId="40" xfId="0" applyNumberFormat="1" applyFont="1" applyFill="1" applyBorder="1"/>
    <xf numFmtId="3" fontId="52" fillId="58" borderId="41" xfId="0" applyNumberFormat="1" applyFont="1" applyFill="1" applyBorder="1"/>
    <xf numFmtId="3" fontId="52" fillId="59" borderId="42" xfId="0" applyNumberFormat="1" applyFont="1" applyFill="1" applyBorder="1"/>
    <xf numFmtId="0" fontId="44" fillId="64" borderId="17" xfId="0" applyFont="1" applyFill="1" applyBorder="1"/>
    <xf numFmtId="3" fontId="53" fillId="57" borderId="40" xfId="0" applyNumberFormat="1" applyFont="1" applyFill="1" applyBorder="1"/>
    <xf numFmtId="3" fontId="53" fillId="58" borderId="41" xfId="0" applyNumberFormat="1" applyFont="1" applyFill="1" applyBorder="1"/>
    <xf numFmtId="3" fontId="53" fillId="59" borderId="42" xfId="0" applyNumberFormat="1" applyFont="1" applyFill="1" applyBorder="1"/>
    <xf numFmtId="0" fontId="44" fillId="65" borderId="17" xfId="0" applyFont="1" applyFill="1" applyBorder="1"/>
    <xf numFmtId="3" fontId="54" fillId="57" borderId="40" xfId="0" applyNumberFormat="1" applyFont="1" applyFill="1" applyBorder="1"/>
    <xf numFmtId="3" fontId="54" fillId="58" borderId="41" xfId="0" applyNumberFormat="1" applyFont="1" applyFill="1" applyBorder="1"/>
    <xf numFmtId="3" fontId="54" fillId="59" borderId="42" xfId="0" applyNumberFormat="1" applyFont="1" applyFill="1" applyBorder="1"/>
    <xf numFmtId="0" fontId="44" fillId="66" borderId="17" xfId="0" applyFont="1" applyFill="1" applyBorder="1"/>
    <xf numFmtId="3" fontId="55" fillId="57" borderId="43" xfId="0" applyNumberFormat="1" applyFont="1" applyFill="1" applyBorder="1"/>
    <xf numFmtId="3" fontId="55" fillId="58" borderId="44" xfId="0" applyNumberFormat="1" applyFont="1" applyFill="1" applyBorder="1"/>
    <xf numFmtId="3" fontId="55" fillId="59" borderId="45" xfId="0" applyNumberFormat="1" applyFont="1" applyFill="1" applyBorder="1"/>
    <xf numFmtId="0" fontId="39" fillId="53" borderId="35" xfId="0" applyFont="1" applyFill="1" applyBorder="1" applyAlignment="1">
      <alignment horizontal="left" vertical="center"/>
    </xf>
    <xf numFmtId="0" fontId="0" fillId="53" borderId="31" xfId="0" applyFill="1" applyBorder="1"/>
    <xf numFmtId="0" fontId="42" fillId="34" borderId="14" xfId="0" applyFont="1" applyFill="1" applyBorder="1" applyAlignment="1">
      <alignment horizontal="center" vertical="center"/>
    </xf>
    <xf numFmtId="0" fontId="42" fillId="34" borderId="15" xfId="0" applyFont="1" applyFill="1" applyBorder="1" applyAlignment="1">
      <alignment horizontal="center" vertical="center"/>
    </xf>
    <xf numFmtId="0" fontId="42" fillId="34" borderId="16" xfId="0" applyFont="1" applyFill="1" applyBorder="1" applyAlignment="1">
      <alignment horizontal="center" vertical="center"/>
    </xf>
    <xf numFmtId="0" fontId="0" fillId="53" borderId="34" xfId="0" applyFill="1" applyBorder="1"/>
    <xf numFmtId="0" fontId="44" fillId="54" borderId="20" xfId="0" applyFont="1" applyFill="1" applyBorder="1" applyAlignment="1"/>
    <xf numFmtId="0" fontId="44" fillId="54" borderId="30" xfId="0" applyFont="1" applyFill="1" applyBorder="1" applyAlignment="1"/>
    <xf numFmtId="0" fontId="44" fillId="55" borderId="34" xfId="0" applyFont="1" applyFill="1" applyBorder="1" applyAlignment="1"/>
    <xf numFmtId="0" fontId="44" fillId="55" borderId="33" xfId="0" applyFont="1" applyFill="1" applyBorder="1" applyAlignment="1"/>
    <xf numFmtId="3" fontId="47" fillId="57" borderId="43" xfId="0" applyNumberFormat="1" applyFont="1" applyFill="1" applyBorder="1"/>
    <xf numFmtId="3" fontId="47" fillId="58" borderId="44" xfId="0" applyNumberFormat="1" applyFont="1" applyFill="1" applyBorder="1"/>
    <xf numFmtId="3" fontId="47" fillId="59" borderId="45" xfId="0" applyNumberFormat="1" applyFont="1" applyFill="1" applyBorder="1"/>
    <xf numFmtId="0" fontId="0" fillId="0" borderId="14" xfId="0" applyBorder="1"/>
    <xf numFmtId="0" fontId="0" fillId="34" borderId="19" xfId="0" applyFill="1" applyBorder="1" applyAlignment="1"/>
    <xf numFmtId="3" fontId="0" fillId="0" borderId="46" xfId="0" applyNumberFormat="1" applyFill="1" applyBorder="1"/>
    <xf numFmtId="3" fontId="0" fillId="0" borderId="47" xfId="0" applyNumberFormat="1" applyFill="1" applyBorder="1"/>
    <xf numFmtId="3" fontId="0" fillId="0" borderId="48" xfId="0" applyNumberFormat="1" applyBorder="1"/>
    <xf numFmtId="3" fontId="0" fillId="0" borderId="49" xfId="0" applyNumberFormat="1" applyBorder="1"/>
    <xf numFmtId="3" fontId="0" fillId="0" borderId="50" xfId="0" applyNumberFormat="1" applyBorder="1"/>
    <xf numFmtId="3" fontId="0" fillId="0" borderId="51" xfId="0" applyNumberFormat="1" applyBorder="1"/>
  </cellXfs>
  <cellStyles count="118">
    <cellStyle name="20 % - Accent1 2" xfId="1"/>
    <cellStyle name="20 % - Accent2 2" xfId="2"/>
    <cellStyle name="20 % - Accent3 2" xfId="3"/>
    <cellStyle name="20 % - Accent4 2" xfId="4"/>
    <cellStyle name="20 % - Accent5 2" xfId="5"/>
    <cellStyle name="20 % - Accent6 2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 % - Accent1 2" xfId="13"/>
    <cellStyle name="40 % - Accent2 2" xfId="14"/>
    <cellStyle name="40 % - Accent3 2" xfId="15"/>
    <cellStyle name="40 % - Accent4 2" xfId="16"/>
    <cellStyle name="40 % - Accent5 2" xfId="17"/>
    <cellStyle name="40 % - Accent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 % - Accent1 2" xfId="25"/>
    <cellStyle name="60 % - Accent2 2" xfId="26"/>
    <cellStyle name="60 % - Accent3 2" xfId="27"/>
    <cellStyle name="60 % - Accent4 2" xfId="28"/>
    <cellStyle name="60 % - Accent5 2" xfId="29"/>
    <cellStyle name="60 % - Accent6 2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vertissement 2" xfId="43"/>
    <cellStyle name="Bad" xfId="44"/>
    <cellStyle name="Calcul 2" xfId="45"/>
    <cellStyle name="Calculation" xfId="46"/>
    <cellStyle name="Cellule liée 2" xfId="47"/>
    <cellStyle name="Check Cell" xfId="48"/>
    <cellStyle name="Comma 2" xfId="49"/>
    <cellStyle name="Comma 2 2" xfId="50"/>
    <cellStyle name="Comma 3" xfId="51"/>
    <cellStyle name="Commentaire 2" xfId="52"/>
    <cellStyle name="Currency 2" xfId="53"/>
    <cellStyle name="Currency 2 2" xfId="54"/>
    <cellStyle name="Currency 3" xfId="55"/>
    <cellStyle name="Entrée 2" xfId="56"/>
    <cellStyle name="Euro" xfId="57"/>
    <cellStyle name="Euro 2" xfId="58"/>
    <cellStyle name="Explanatory Text" xfId="59"/>
    <cellStyle name="Good" xfId="60"/>
    <cellStyle name="Heading 1" xfId="61"/>
    <cellStyle name="Heading 2" xfId="62"/>
    <cellStyle name="Heading 3" xfId="63"/>
    <cellStyle name="Heading 4" xfId="64"/>
    <cellStyle name="Input" xfId="65"/>
    <cellStyle name="Insatisfaisant 2" xfId="66"/>
    <cellStyle name="Linked Cell" xfId="67"/>
    <cellStyle name="Milliers 2" xfId="68"/>
    <cellStyle name="Monétaire 2" xfId="69"/>
    <cellStyle name="Monétaire 3" xfId="70"/>
    <cellStyle name="Neutral" xfId="71"/>
    <cellStyle name="Neutre 2" xfId="72"/>
    <cellStyle name="Normal" xfId="0" builtinId="0"/>
    <cellStyle name="Normal 10" xfId="73"/>
    <cellStyle name="Normal 11" xfId="74"/>
    <cellStyle name="Normal 2" xfId="75"/>
    <cellStyle name="Normal 2 2" xfId="76"/>
    <cellStyle name="Normal 2 2 2" xfId="77"/>
    <cellStyle name="Normal 2 3" xfId="78"/>
    <cellStyle name="Normal 2_BDD" xfId="79"/>
    <cellStyle name="Normal 3" xfId="80"/>
    <cellStyle name="Normal 3 2" xfId="81"/>
    <cellStyle name="Normal 3_6 - Valorisation Bareme OFI V1 0" xfId="82"/>
    <cellStyle name="Normal 4" xfId="83"/>
    <cellStyle name="Normal 4 2" xfId="84"/>
    <cellStyle name="Normal 5" xfId="85"/>
    <cellStyle name="Normal 5 2" xfId="86"/>
    <cellStyle name="Normal 5 3" xfId="87"/>
    <cellStyle name="Normal 6" xfId="88"/>
    <cellStyle name="Normal 6 2" xfId="89"/>
    <cellStyle name="Normal 6 3" xfId="90"/>
    <cellStyle name="Normal 7" xfId="91"/>
    <cellStyle name="Normal 7 2" xfId="92"/>
    <cellStyle name="Normal 7 3" xfId="93"/>
    <cellStyle name="Normal 8" xfId="94"/>
    <cellStyle name="Normal 9" xfId="95"/>
    <cellStyle name="Note" xfId="96"/>
    <cellStyle name="Output" xfId="97"/>
    <cellStyle name="Percent 2" xfId="98"/>
    <cellStyle name="Percent 2 2" xfId="99"/>
    <cellStyle name="Percent 2 3" xfId="100"/>
    <cellStyle name="Percent 3" xfId="101"/>
    <cellStyle name="Percent 3 2" xfId="102"/>
    <cellStyle name="Pourcentage 2" xfId="103"/>
    <cellStyle name="Pourcentage 3" xfId="104"/>
    <cellStyle name="Satisfaisant 2" xfId="105"/>
    <cellStyle name="Sortie 2" xfId="106"/>
    <cellStyle name="Style 1" xfId="107"/>
    <cellStyle name="Texte explicatif 2" xfId="108"/>
    <cellStyle name="Title" xfId="109"/>
    <cellStyle name="Titre 2" xfId="110"/>
    <cellStyle name="Titre 1 2" xfId="111"/>
    <cellStyle name="Titre 2 2" xfId="112"/>
    <cellStyle name="Titre 3 2" xfId="113"/>
    <cellStyle name="Titre 4 2" xfId="114"/>
    <cellStyle name="Total 2" xfId="115"/>
    <cellStyle name="Vérification 2" xfId="116"/>
    <cellStyle name="Warning Text" xfId="1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>
                <a:solidFill>
                  <a:schemeClr val="accent1"/>
                </a:solidFill>
              </a:rPr>
              <a:t>Volume ballast par bassin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7642048047526175E-2"/>
          <c:y val="6.5499922052721524E-2"/>
          <c:w val="0.91595479872860475"/>
          <c:h val="0.683775547421038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'Vol. par Bassin'!$B$24</c:f>
              <c:strCache>
                <c:ptCount val="1"/>
                <c:pt idx="0">
                  <c:v>Total Fer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'Vol. par Bassin'!$C$22:$AL$23</c:f>
              <c:multiLvlStrCache>
                <c:ptCount val="36"/>
                <c:lvl>
                  <c:pt idx="0">
                    <c:v>SUD</c:v>
                  </c:pt>
                  <c:pt idx="1">
                    <c:v>N-E</c:v>
                  </c:pt>
                  <c:pt idx="2">
                    <c:v>N-O</c:v>
                  </c:pt>
                  <c:pt idx="3">
                    <c:v>SUD</c:v>
                  </c:pt>
                  <c:pt idx="4">
                    <c:v>N-E</c:v>
                  </c:pt>
                  <c:pt idx="5">
                    <c:v>N-O</c:v>
                  </c:pt>
                  <c:pt idx="6">
                    <c:v>SUD</c:v>
                  </c:pt>
                  <c:pt idx="7">
                    <c:v>N-E</c:v>
                  </c:pt>
                  <c:pt idx="8">
                    <c:v>N-O</c:v>
                  </c:pt>
                  <c:pt idx="9">
                    <c:v>SUD</c:v>
                  </c:pt>
                  <c:pt idx="10">
                    <c:v>N-E</c:v>
                  </c:pt>
                  <c:pt idx="11">
                    <c:v>N-O</c:v>
                  </c:pt>
                  <c:pt idx="12">
                    <c:v>SUD</c:v>
                  </c:pt>
                  <c:pt idx="13">
                    <c:v>N-E</c:v>
                  </c:pt>
                  <c:pt idx="14">
                    <c:v>N-O</c:v>
                  </c:pt>
                  <c:pt idx="15">
                    <c:v>SUD</c:v>
                  </c:pt>
                  <c:pt idx="16">
                    <c:v>N-E</c:v>
                  </c:pt>
                  <c:pt idx="17">
                    <c:v>N-O</c:v>
                  </c:pt>
                  <c:pt idx="18">
                    <c:v>SUD</c:v>
                  </c:pt>
                  <c:pt idx="19">
                    <c:v>N-E</c:v>
                  </c:pt>
                  <c:pt idx="20">
                    <c:v>N-O</c:v>
                  </c:pt>
                  <c:pt idx="21">
                    <c:v>SUD</c:v>
                  </c:pt>
                  <c:pt idx="22">
                    <c:v>N-E</c:v>
                  </c:pt>
                  <c:pt idx="23">
                    <c:v>N-O</c:v>
                  </c:pt>
                  <c:pt idx="24">
                    <c:v>SUD</c:v>
                  </c:pt>
                  <c:pt idx="25">
                    <c:v>N-E</c:v>
                  </c:pt>
                  <c:pt idx="26">
                    <c:v>N-O</c:v>
                  </c:pt>
                  <c:pt idx="27">
                    <c:v>SUD</c:v>
                  </c:pt>
                  <c:pt idx="28">
                    <c:v>N-E</c:v>
                  </c:pt>
                  <c:pt idx="29">
                    <c:v>N-O</c:v>
                  </c:pt>
                  <c:pt idx="30">
                    <c:v>SUD</c:v>
                  </c:pt>
                  <c:pt idx="31">
                    <c:v>N-E</c:v>
                  </c:pt>
                  <c:pt idx="32">
                    <c:v>N-O</c:v>
                  </c:pt>
                  <c:pt idx="33">
                    <c:v>SUD</c:v>
                  </c:pt>
                  <c:pt idx="34">
                    <c:v>N-E</c:v>
                  </c:pt>
                  <c:pt idx="35">
                    <c:v>N-O</c:v>
                  </c:pt>
                </c:lvl>
                <c:lvl>
                  <c:pt idx="0">
                    <c:v>Janvier</c:v>
                  </c:pt>
                  <c:pt idx="3">
                    <c:v>Février</c:v>
                  </c:pt>
                  <c:pt idx="6">
                    <c:v>Mars</c:v>
                  </c:pt>
                  <c:pt idx="9">
                    <c:v>Avril</c:v>
                  </c:pt>
                  <c:pt idx="12">
                    <c:v>Mai</c:v>
                  </c:pt>
                  <c:pt idx="15">
                    <c:v>Juin</c:v>
                  </c:pt>
                  <c:pt idx="18">
                    <c:v>Juillet</c:v>
                  </c:pt>
                  <c:pt idx="21">
                    <c:v>Août</c:v>
                  </c:pt>
                  <c:pt idx="24">
                    <c:v>Septembre</c:v>
                  </c:pt>
                  <c:pt idx="27">
                    <c:v>Octobre</c:v>
                  </c:pt>
                  <c:pt idx="30">
                    <c:v>Novembre</c:v>
                  </c:pt>
                  <c:pt idx="33">
                    <c:v>Décembre</c:v>
                  </c:pt>
                </c:lvl>
              </c:multiLvlStrCache>
            </c:multiLvlStrRef>
          </c:cat>
          <c:val>
            <c:numRef>
              <c:f>'Vol. par Bassin'!$C$24:$AL$24</c:f>
              <c:numCache>
                <c:formatCode>#,##0</c:formatCode>
                <c:ptCount val="36"/>
                <c:pt idx="0">
                  <c:v>48638</c:v>
                </c:pt>
                <c:pt idx="1">
                  <c:v>40637</c:v>
                </c:pt>
                <c:pt idx="2">
                  <c:v>60506</c:v>
                </c:pt>
                <c:pt idx="3">
                  <c:v>67090</c:v>
                </c:pt>
                <c:pt idx="4">
                  <c:v>55088</c:v>
                </c:pt>
                <c:pt idx="5">
                  <c:v>57161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</c:ser>
        <c:ser>
          <c:idx val="1"/>
          <c:order val="1"/>
          <c:tx>
            <c:strRef>
              <c:f>'Vol. par Bassin'!$B$25</c:f>
              <c:strCache>
                <c:ptCount val="1"/>
                <c:pt idx="0">
                  <c:v>Total Route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'Vol. par Bassin'!$C$22:$AL$23</c:f>
              <c:multiLvlStrCache>
                <c:ptCount val="36"/>
                <c:lvl>
                  <c:pt idx="0">
                    <c:v>SUD</c:v>
                  </c:pt>
                  <c:pt idx="1">
                    <c:v>N-E</c:v>
                  </c:pt>
                  <c:pt idx="2">
                    <c:v>N-O</c:v>
                  </c:pt>
                  <c:pt idx="3">
                    <c:v>SUD</c:v>
                  </c:pt>
                  <c:pt idx="4">
                    <c:v>N-E</c:v>
                  </c:pt>
                  <c:pt idx="5">
                    <c:v>N-O</c:v>
                  </c:pt>
                  <c:pt idx="6">
                    <c:v>SUD</c:v>
                  </c:pt>
                  <c:pt idx="7">
                    <c:v>N-E</c:v>
                  </c:pt>
                  <c:pt idx="8">
                    <c:v>N-O</c:v>
                  </c:pt>
                  <c:pt idx="9">
                    <c:v>SUD</c:v>
                  </c:pt>
                  <c:pt idx="10">
                    <c:v>N-E</c:v>
                  </c:pt>
                  <c:pt idx="11">
                    <c:v>N-O</c:v>
                  </c:pt>
                  <c:pt idx="12">
                    <c:v>SUD</c:v>
                  </c:pt>
                  <c:pt idx="13">
                    <c:v>N-E</c:v>
                  </c:pt>
                  <c:pt idx="14">
                    <c:v>N-O</c:v>
                  </c:pt>
                  <c:pt idx="15">
                    <c:v>SUD</c:v>
                  </c:pt>
                  <c:pt idx="16">
                    <c:v>N-E</c:v>
                  </c:pt>
                  <c:pt idx="17">
                    <c:v>N-O</c:v>
                  </c:pt>
                  <c:pt idx="18">
                    <c:v>SUD</c:v>
                  </c:pt>
                  <c:pt idx="19">
                    <c:v>N-E</c:v>
                  </c:pt>
                  <c:pt idx="20">
                    <c:v>N-O</c:v>
                  </c:pt>
                  <c:pt idx="21">
                    <c:v>SUD</c:v>
                  </c:pt>
                  <c:pt idx="22">
                    <c:v>N-E</c:v>
                  </c:pt>
                  <c:pt idx="23">
                    <c:v>N-O</c:v>
                  </c:pt>
                  <c:pt idx="24">
                    <c:v>SUD</c:v>
                  </c:pt>
                  <c:pt idx="25">
                    <c:v>N-E</c:v>
                  </c:pt>
                  <c:pt idx="26">
                    <c:v>N-O</c:v>
                  </c:pt>
                  <c:pt idx="27">
                    <c:v>SUD</c:v>
                  </c:pt>
                  <c:pt idx="28">
                    <c:v>N-E</c:v>
                  </c:pt>
                  <c:pt idx="29">
                    <c:v>N-O</c:v>
                  </c:pt>
                  <c:pt idx="30">
                    <c:v>SUD</c:v>
                  </c:pt>
                  <c:pt idx="31">
                    <c:v>N-E</c:v>
                  </c:pt>
                  <c:pt idx="32">
                    <c:v>N-O</c:v>
                  </c:pt>
                  <c:pt idx="33">
                    <c:v>SUD</c:v>
                  </c:pt>
                  <c:pt idx="34">
                    <c:v>N-E</c:v>
                  </c:pt>
                  <c:pt idx="35">
                    <c:v>N-O</c:v>
                  </c:pt>
                </c:lvl>
                <c:lvl>
                  <c:pt idx="0">
                    <c:v>Janvier</c:v>
                  </c:pt>
                  <c:pt idx="3">
                    <c:v>Février</c:v>
                  </c:pt>
                  <c:pt idx="6">
                    <c:v>Mars</c:v>
                  </c:pt>
                  <c:pt idx="9">
                    <c:v>Avril</c:v>
                  </c:pt>
                  <c:pt idx="12">
                    <c:v>Mai</c:v>
                  </c:pt>
                  <c:pt idx="15">
                    <c:v>Juin</c:v>
                  </c:pt>
                  <c:pt idx="18">
                    <c:v>Juillet</c:v>
                  </c:pt>
                  <c:pt idx="21">
                    <c:v>Août</c:v>
                  </c:pt>
                  <c:pt idx="24">
                    <c:v>Septembre</c:v>
                  </c:pt>
                  <c:pt idx="27">
                    <c:v>Octobre</c:v>
                  </c:pt>
                  <c:pt idx="30">
                    <c:v>Novembre</c:v>
                  </c:pt>
                  <c:pt idx="33">
                    <c:v>Décembre</c:v>
                  </c:pt>
                </c:lvl>
              </c:multiLvlStrCache>
            </c:multiLvlStrRef>
          </c:cat>
          <c:val>
            <c:numRef>
              <c:f>'Vol. par Bassin'!$C$25:$AL$25</c:f>
              <c:numCache>
                <c:formatCode>#,##0</c:formatCode>
                <c:ptCount val="36"/>
                <c:pt idx="0">
                  <c:v>16170</c:v>
                </c:pt>
                <c:pt idx="1">
                  <c:v>722</c:v>
                </c:pt>
                <c:pt idx="2">
                  <c:v>11388</c:v>
                </c:pt>
                <c:pt idx="3">
                  <c:v>21115</c:v>
                </c:pt>
                <c:pt idx="4">
                  <c:v>16599</c:v>
                </c:pt>
                <c:pt idx="5">
                  <c:v>8985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541888"/>
        <c:axId val="135556480"/>
      </c:barChart>
      <c:catAx>
        <c:axId val="13554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556480"/>
        <c:crosses val="autoZero"/>
        <c:auto val="1"/>
        <c:lblAlgn val="ctr"/>
        <c:lblOffset val="100"/>
        <c:noMultiLvlLbl val="0"/>
      </c:catAx>
      <c:valAx>
        <c:axId val="1355564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55418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</c:spPr>
      </c:dTable>
    </c:plotArea>
    <c:plotVisOnly val="1"/>
    <c:dispBlanksAs val="gap"/>
    <c:showDLblsOverMax val="0"/>
  </c:chart>
  <c:spPr>
    <a:solidFill>
      <a:schemeClr val="bg1">
        <a:lumMod val="85000"/>
      </a:schemeClr>
    </a:solidFill>
  </c:spPr>
  <c:txPr>
    <a:bodyPr/>
    <a:lstStyle/>
    <a:p>
      <a:pPr>
        <a:defRPr sz="1200" baseline="0"/>
      </a:pPr>
      <a:endParaRPr lang="fr-FR"/>
    </a:p>
  </c:txPr>
  <c:printSettings>
    <c:headerFooter/>
    <c:pageMargins b="0.75" l="0.7" r="0.7" t="0.75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86604</xdr:colOff>
      <xdr:row>28</xdr:row>
      <xdr:rowOff>50427</xdr:rowOff>
    </xdr:from>
    <xdr:to>
      <xdr:col>38</xdr:col>
      <xdr:colOff>11206</xdr:colOff>
      <xdr:row>64</xdr:row>
      <xdr:rowOff>49626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305381V/AppData/Roaming/Microsoft/Excel/Indicateurs%20BALLAST%202016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D"/>
      <sheetName val="Budget-Réel "/>
      <sheetName val="Graph VFLI"/>
      <sheetName val="Graph OFI"/>
      <sheetName val="Graph FRET"/>
      <sheetName val="Graph GEOPARTS"/>
      <sheetName val="BDD-TDB"/>
      <sheetName val="TDB"/>
      <sheetName val="TDB (2)"/>
      <sheetName val="Accostage"/>
      <sheetName val="Graph Accostage"/>
      <sheetName val="CTR"/>
      <sheetName val="CTR par bassin"/>
      <sheetName val="Vol. Carrières"/>
      <sheetName val="Vol. Ballast Tot. "/>
      <sheetName val="Graph Vol.Ballast Tot."/>
      <sheetName val="Variation N-1"/>
      <sheetName val="Graph. Variation"/>
      <sheetName val="Graph. par Bassin"/>
      <sheetName val="Vol. par Bassin"/>
      <sheetName val="Bassin SUD"/>
      <sheetName val="Bassin NORD EST"/>
      <sheetName val="Bassin NORD OUEST"/>
      <sheetName val="Bagnac"/>
      <sheetName val="Courzieu"/>
      <sheetName val="Cusset"/>
      <sheetName val="EP Roy"/>
      <sheetName val="Mâcon"/>
      <sheetName val="Montrond"/>
      <sheetName val="Thouars"/>
      <sheetName val="Verneuil"/>
      <sheetName val="Epiry"/>
      <sheetName val="Giromagny"/>
      <sheetName val="Luzy"/>
      <sheetName val="Raon"/>
      <sheetName val="Vauvelle"/>
      <sheetName val="Lessines-Quenast"/>
      <sheetName val="Montabard"/>
      <sheetName val="Surdon"/>
      <sheetName val="RequeteExportFluxMatiereParAn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BASSIN</v>
          </cell>
          <cell r="D3" t="str">
            <v>Types</v>
          </cell>
          <cell r="E3" t="str">
            <v>Janvier</v>
          </cell>
          <cell r="F3" t="str">
            <v>Février</v>
          </cell>
          <cell r="G3" t="str">
            <v>Mars</v>
          </cell>
          <cell r="H3" t="str">
            <v>Avril</v>
          </cell>
          <cell r="I3" t="str">
            <v>Mai</v>
          </cell>
          <cell r="J3" t="str">
            <v>Juin</v>
          </cell>
          <cell r="K3" t="str">
            <v>Juillet</v>
          </cell>
          <cell r="L3" t="str">
            <v>Août</v>
          </cell>
          <cell r="M3" t="str">
            <v>Septembre</v>
          </cell>
          <cell r="N3" t="str">
            <v>Octobre</v>
          </cell>
          <cell r="O3" t="str">
            <v>Novembre</v>
          </cell>
          <cell r="P3" t="str">
            <v>Décembre</v>
          </cell>
        </row>
        <row r="5">
          <cell r="A5" t="str">
            <v>SUD</v>
          </cell>
          <cell r="E5" t="str">
            <v>Janvier</v>
          </cell>
          <cell r="F5" t="str">
            <v>Février</v>
          </cell>
          <cell r="G5" t="str">
            <v>Mars</v>
          </cell>
          <cell r="H5" t="str">
            <v>Avril</v>
          </cell>
          <cell r="I5" t="str">
            <v>Mai</v>
          </cell>
          <cell r="J5" t="str">
            <v>Juin</v>
          </cell>
          <cell r="K5" t="str">
            <v>Juillet</v>
          </cell>
          <cell r="L5" t="str">
            <v>Août</v>
          </cell>
          <cell r="M5" t="str">
            <v>Septembre</v>
          </cell>
          <cell r="N5" t="str">
            <v>Octobre</v>
          </cell>
          <cell r="O5" t="str">
            <v>Novembre</v>
          </cell>
          <cell r="P5" t="str">
            <v>Décembre</v>
          </cell>
        </row>
        <row r="6">
          <cell r="A6" t="str">
            <v>SUD</v>
          </cell>
          <cell r="D6" t="str">
            <v>Fer</v>
          </cell>
          <cell r="E6">
            <v>0</v>
          </cell>
          <cell r="F6">
            <v>0</v>
          </cell>
        </row>
        <row r="7">
          <cell r="A7" t="str">
            <v>SUD</v>
          </cell>
          <cell r="D7" t="str">
            <v xml:space="preserve">Route </v>
          </cell>
          <cell r="E7">
            <v>1091</v>
          </cell>
          <cell r="F7">
            <v>627</v>
          </cell>
        </row>
        <row r="8">
          <cell r="A8" t="str">
            <v>SUD</v>
          </cell>
          <cell r="D8" t="str">
            <v>Total Fer / Route</v>
          </cell>
          <cell r="E8">
            <v>1091</v>
          </cell>
          <cell r="F8">
            <v>627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SUD</v>
          </cell>
          <cell r="D9" t="str">
            <v>Prevision au 01/01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SUD</v>
          </cell>
          <cell r="D10" t="str">
            <v>Prévision Ajustée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A11" t="str">
            <v>SUD</v>
          </cell>
          <cell r="D11" t="str">
            <v xml:space="preserve">Cumul Fer 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SUD</v>
          </cell>
          <cell r="D12" t="str">
            <v>Cumul Route</v>
          </cell>
          <cell r="E12">
            <v>1091</v>
          </cell>
          <cell r="F12">
            <v>1718</v>
          </cell>
          <cell r="G12">
            <v>1718</v>
          </cell>
          <cell r="H12">
            <v>1718</v>
          </cell>
          <cell r="I12">
            <v>1718</v>
          </cell>
          <cell r="J12">
            <v>1718</v>
          </cell>
          <cell r="K12">
            <v>1718</v>
          </cell>
          <cell r="L12">
            <v>1718</v>
          </cell>
          <cell r="M12">
            <v>1718</v>
          </cell>
          <cell r="N12">
            <v>1718</v>
          </cell>
          <cell r="O12">
            <v>1718</v>
          </cell>
          <cell r="P12">
            <v>1718</v>
          </cell>
        </row>
        <row r="13">
          <cell r="A13" t="str">
            <v>SUD</v>
          </cell>
          <cell r="D13" t="str">
            <v>Cumul Fer / Route</v>
          </cell>
          <cell r="E13">
            <v>1091</v>
          </cell>
          <cell r="F13">
            <v>1718</v>
          </cell>
          <cell r="G13">
            <v>1718</v>
          </cell>
          <cell r="H13">
            <v>1718</v>
          </cell>
          <cell r="I13">
            <v>1718</v>
          </cell>
          <cell r="J13">
            <v>1718</v>
          </cell>
          <cell r="K13">
            <v>1718</v>
          </cell>
          <cell r="L13">
            <v>1718</v>
          </cell>
          <cell r="M13">
            <v>1718</v>
          </cell>
          <cell r="N13">
            <v>1718</v>
          </cell>
          <cell r="O13">
            <v>1718</v>
          </cell>
          <cell r="P13">
            <v>1718</v>
          </cell>
        </row>
        <row r="14">
          <cell r="A14" t="str">
            <v>SUD</v>
          </cell>
          <cell r="D14" t="str">
            <v>Prévision cumulée au 01/01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>SUD</v>
          </cell>
          <cell r="D15" t="str">
            <v>Prévison ajustée cumulée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SUD</v>
          </cell>
          <cell r="D16" t="str">
            <v>Tonne / D12</v>
          </cell>
        </row>
        <row r="17">
          <cell r="A17" t="str">
            <v>SUD</v>
          </cell>
          <cell r="E17" t="str">
            <v>Janvier</v>
          </cell>
          <cell r="F17" t="str">
            <v>Février</v>
          </cell>
          <cell r="G17" t="str">
            <v>Mars</v>
          </cell>
          <cell r="H17" t="str">
            <v>Avril</v>
          </cell>
          <cell r="I17" t="str">
            <v>Mai</v>
          </cell>
          <cell r="J17" t="str">
            <v>Juin</v>
          </cell>
          <cell r="K17" t="str">
            <v>Juillet</v>
          </cell>
          <cell r="L17" t="str">
            <v>Août</v>
          </cell>
          <cell r="M17" t="str">
            <v>Septembre</v>
          </cell>
          <cell r="N17" t="str">
            <v>Octobre</v>
          </cell>
          <cell r="O17" t="str">
            <v>Novembre</v>
          </cell>
          <cell r="P17" t="str">
            <v>Décembre</v>
          </cell>
        </row>
        <row r="18">
          <cell r="A18" t="str">
            <v>SUD</v>
          </cell>
          <cell r="D18" t="str">
            <v>Fer</v>
          </cell>
          <cell r="E18">
            <v>5555</v>
          </cell>
          <cell r="F18">
            <v>10797</v>
          </cell>
        </row>
        <row r="19">
          <cell r="A19" t="str">
            <v>SUD</v>
          </cell>
          <cell r="D19" t="str">
            <v xml:space="preserve">Route </v>
          </cell>
          <cell r="E19">
            <v>7218</v>
          </cell>
          <cell r="F19">
            <v>13034</v>
          </cell>
        </row>
        <row r="20">
          <cell r="A20" t="str">
            <v>SUD</v>
          </cell>
          <cell r="D20" t="str">
            <v>Total Fer / Route</v>
          </cell>
          <cell r="E20">
            <v>12773</v>
          </cell>
          <cell r="F20">
            <v>23831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SUD</v>
          </cell>
          <cell r="D21" t="str">
            <v>Prevision au 01/01</v>
          </cell>
          <cell r="E21">
            <v>11700</v>
          </cell>
          <cell r="F21">
            <v>14500</v>
          </cell>
          <cell r="G21">
            <v>15250</v>
          </cell>
          <cell r="H21">
            <v>27500</v>
          </cell>
          <cell r="I21">
            <v>23400</v>
          </cell>
          <cell r="J21">
            <v>8200</v>
          </cell>
          <cell r="K21">
            <v>0</v>
          </cell>
          <cell r="L21">
            <v>6000</v>
          </cell>
          <cell r="M21">
            <v>4935</v>
          </cell>
          <cell r="N21">
            <v>3600</v>
          </cell>
          <cell r="O21">
            <v>9600</v>
          </cell>
          <cell r="P21">
            <v>4800</v>
          </cell>
        </row>
        <row r="22">
          <cell r="A22" t="str">
            <v>SUD</v>
          </cell>
          <cell r="D22" t="str">
            <v>Prévision Ajustée</v>
          </cell>
          <cell r="E22">
            <v>11700</v>
          </cell>
          <cell r="F22">
            <v>14500</v>
          </cell>
          <cell r="G22">
            <v>16450</v>
          </cell>
          <cell r="H22">
            <v>28300</v>
          </cell>
          <cell r="I22">
            <v>23620</v>
          </cell>
          <cell r="J22">
            <v>8200</v>
          </cell>
          <cell r="K22">
            <v>0</v>
          </cell>
          <cell r="L22">
            <v>6000</v>
          </cell>
          <cell r="M22">
            <v>4935</v>
          </cell>
          <cell r="N22">
            <v>3600</v>
          </cell>
          <cell r="O22">
            <v>9600</v>
          </cell>
          <cell r="P22">
            <v>4800</v>
          </cell>
        </row>
        <row r="23">
          <cell r="A23" t="str">
            <v>SUD</v>
          </cell>
          <cell r="D23" t="str">
            <v>Cumul Fer</v>
          </cell>
          <cell r="E23">
            <v>5555</v>
          </cell>
          <cell r="F23">
            <v>16352</v>
          </cell>
          <cell r="G23">
            <v>16352</v>
          </cell>
          <cell r="H23">
            <v>16352</v>
          </cell>
          <cell r="I23">
            <v>16352</v>
          </cell>
          <cell r="J23">
            <v>16352</v>
          </cell>
          <cell r="K23">
            <v>16352</v>
          </cell>
          <cell r="L23">
            <v>16352</v>
          </cell>
          <cell r="M23">
            <v>16352</v>
          </cell>
          <cell r="N23">
            <v>16352</v>
          </cell>
          <cell r="O23">
            <v>16352</v>
          </cell>
          <cell r="P23">
            <v>16352</v>
          </cell>
        </row>
        <row r="24">
          <cell r="A24" t="str">
            <v>SUD</v>
          </cell>
          <cell r="D24" t="str">
            <v>Cumul Route</v>
          </cell>
          <cell r="E24">
            <v>7218</v>
          </cell>
          <cell r="F24">
            <v>20252</v>
          </cell>
          <cell r="G24">
            <v>20252</v>
          </cell>
          <cell r="H24">
            <v>20252</v>
          </cell>
          <cell r="I24">
            <v>20252</v>
          </cell>
          <cell r="J24">
            <v>20252</v>
          </cell>
          <cell r="K24">
            <v>20252</v>
          </cell>
          <cell r="L24">
            <v>20252</v>
          </cell>
          <cell r="M24">
            <v>20252</v>
          </cell>
          <cell r="N24">
            <v>20252</v>
          </cell>
          <cell r="O24">
            <v>20252</v>
          </cell>
          <cell r="P24">
            <v>20252</v>
          </cell>
        </row>
        <row r="25">
          <cell r="A25" t="str">
            <v>SUD</v>
          </cell>
          <cell r="D25" t="str">
            <v>Cumul Fer / Route</v>
          </cell>
          <cell r="E25">
            <v>12773</v>
          </cell>
          <cell r="F25">
            <v>36604</v>
          </cell>
          <cell r="G25">
            <v>36604</v>
          </cell>
          <cell r="H25">
            <v>36604</v>
          </cell>
          <cell r="I25">
            <v>36604</v>
          </cell>
          <cell r="J25">
            <v>36604</v>
          </cell>
          <cell r="K25">
            <v>36604</v>
          </cell>
          <cell r="L25">
            <v>36604</v>
          </cell>
          <cell r="M25">
            <v>36604</v>
          </cell>
          <cell r="N25">
            <v>36604</v>
          </cell>
          <cell r="O25">
            <v>36604</v>
          </cell>
          <cell r="P25">
            <v>36604</v>
          </cell>
        </row>
        <row r="26">
          <cell r="A26" t="str">
            <v>SUD</v>
          </cell>
          <cell r="D26" t="str">
            <v>Prévision cumulée au 01/01</v>
          </cell>
          <cell r="E26">
            <v>11700</v>
          </cell>
          <cell r="F26">
            <v>26200</v>
          </cell>
          <cell r="G26">
            <v>41450</v>
          </cell>
          <cell r="H26">
            <v>68950</v>
          </cell>
          <cell r="I26">
            <v>92350</v>
          </cell>
          <cell r="J26">
            <v>100550</v>
          </cell>
          <cell r="K26">
            <v>100550</v>
          </cell>
          <cell r="L26">
            <v>106550</v>
          </cell>
          <cell r="M26">
            <v>111485</v>
          </cell>
          <cell r="N26">
            <v>115085</v>
          </cell>
          <cell r="O26">
            <v>124685</v>
          </cell>
          <cell r="P26">
            <v>129485</v>
          </cell>
        </row>
        <row r="27">
          <cell r="A27" t="str">
            <v>SUD</v>
          </cell>
          <cell r="D27" t="str">
            <v>Prévision ajustée cumulée</v>
          </cell>
          <cell r="E27">
            <v>11700</v>
          </cell>
          <cell r="F27">
            <v>26200</v>
          </cell>
          <cell r="G27">
            <v>42650</v>
          </cell>
          <cell r="H27">
            <v>70950</v>
          </cell>
          <cell r="I27">
            <v>94570</v>
          </cell>
          <cell r="J27">
            <v>102770</v>
          </cell>
          <cell r="K27">
            <v>102770</v>
          </cell>
          <cell r="L27">
            <v>108770</v>
          </cell>
          <cell r="M27">
            <v>113705</v>
          </cell>
          <cell r="N27">
            <v>117305</v>
          </cell>
          <cell r="O27">
            <v>126905</v>
          </cell>
          <cell r="P27">
            <v>131705</v>
          </cell>
        </row>
        <row r="28">
          <cell r="A28" t="str">
            <v>SUD</v>
          </cell>
          <cell r="D28" t="str">
            <v>Tonne / D12</v>
          </cell>
        </row>
        <row r="29">
          <cell r="A29" t="str">
            <v>SUD</v>
          </cell>
          <cell r="E29" t="str">
            <v>Janvier</v>
          </cell>
          <cell r="F29" t="str">
            <v>Février</v>
          </cell>
          <cell r="G29" t="str">
            <v>Mars</v>
          </cell>
          <cell r="H29" t="str">
            <v>Avril</v>
          </cell>
          <cell r="I29" t="str">
            <v>Mai</v>
          </cell>
          <cell r="J29" t="str">
            <v>Juin</v>
          </cell>
          <cell r="K29" t="str">
            <v>Juillet</v>
          </cell>
          <cell r="L29" t="str">
            <v>Août</v>
          </cell>
          <cell r="M29" t="str">
            <v>Septembre</v>
          </cell>
          <cell r="N29" t="str">
            <v>Octobre</v>
          </cell>
          <cell r="O29" t="str">
            <v>Novembre</v>
          </cell>
          <cell r="P29" t="str">
            <v>Décembre</v>
          </cell>
        </row>
        <row r="30">
          <cell r="A30" t="str">
            <v>SUD</v>
          </cell>
          <cell r="D30" t="str">
            <v>Fer</v>
          </cell>
          <cell r="E30">
            <v>10542</v>
          </cell>
          <cell r="F30">
            <v>13027</v>
          </cell>
        </row>
        <row r="31">
          <cell r="A31" t="str">
            <v>SUD</v>
          </cell>
          <cell r="D31" t="str">
            <v xml:space="preserve">Route </v>
          </cell>
          <cell r="E31">
            <v>108</v>
          </cell>
          <cell r="F31">
            <v>1003</v>
          </cell>
        </row>
        <row r="32">
          <cell r="A32" t="str">
            <v>SUD</v>
          </cell>
          <cell r="D32" t="str">
            <v>Total Fer / Route</v>
          </cell>
          <cell r="E32">
            <v>10650</v>
          </cell>
          <cell r="F32">
            <v>14030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A33" t="str">
            <v>SUD</v>
          </cell>
          <cell r="D33" t="str">
            <v>Prevision au 01/01</v>
          </cell>
          <cell r="E33">
            <v>21800</v>
          </cell>
          <cell r="F33">
            <v>21800</v>
          </cell>
          <cell r="G33">
            <v>19000</v>
          </cell>
          <cell r="H33">
            <v>36900</v>
          </cell>
          <cell r="I33">
            <v>28820</v>
          </cell>
          <cell r="J33">
            <v>8210</v>
          </cell>
          <cell r="K33">
            <v>10200</v>
          </cell>
          <cell r="L33">
            <v>4800</v>
          </cell>
          <cell r="M33">
            <v>14400</v>
          </cell>
          <cell r="N33">
            <v>24400</v>
          </cell>
          <cell r="O33">
            <v>18400</v>
          </cell>
          <cell r="P33">
            <v>5000</v>
          </cell>
        </row>
        <row r="34">
          <cell r="A34" t="str">
            <v>SUD</v>
          </cell>
          <cell r="D34" t="str">
            <v>Prévision Ajustée</v>
          </cell>
          <cell r="E34">
            <v>21800</v>
          </cell>
          <cell r="F34">
            <v>17000</v>
          </cell>
          <cell r="G34">
            <v>19900</v>
          </cell>
          <cell r="H34">
            <v>37800</v>
          </cell>
          <cell r="I34">
            <v>26170</v>
          </cell>
          <cell r="J34">
            <v>8210</v>
          </cell>
          <cell r="K34">
            <v>10200</v>
          </cell>
          <cell r="L34">
            <v>0</v>
          </cell>
          <cell r="M34">
            <v>9600</v>
          </cell>
          <cell r="N34">
            <v>25200</v>
          </cell>
          <cell r="O34">
            <v>17000</v>
          </cell>
          <cell r="P34">
            <v>5000</v>
          </cell>
        </row>
        <row r="35">
          <cell r="A35" t="str">
            <v>SUD</v>
          </cell>
          <cell r="D35" t="str">
            <v>Cumul Fer</v>
          </cell>
          <cell r="E35">
            <v>10542</v>
          </cell>
          <cell r="F35">
            <v>23569</v>
          </cell>
          <cell r="G35">
            <v>23569</v>
          </cell>
          <cell r="H35">
            <v>23569</v>
          </cell>
          <cell r="I35">
            <v>23569</v>
          </cell>
          <cell r="J35">
            <v>23569</v>
          </cell>
          <cell r="K35">
            <v>23569</v>
          </cell>
          <cell r="L35">
            <v>23569</v>
          </cell>
          <cell r="M35">
            <v>23569</v>
          </cell>
          <cell r="N35">
            <v>23569</v>
          </cell>
          <cell r="O35">
            <v>23569</v>
          </cell>
          <cell r="P35">
            <v>23569</v>
          </cell>
        </row>
        <row r="36">
          <cell r="A36" t="str">
            <v>SUD</v>
          </cell>
          <cell r="D36" t="str">
            <v>Cumul Route</v>
          </cell>
          <cell r="E36">
            <v>108</v>
          </cell>
          <cell r="F36">
            <v>1111</v>
          </cell>
          <cell r="G36">
            <v>1111</v>
          </cell>
          <cell r="H36">
            <v>1111</v>
          </cell>
          <cell r="I36">
            <v>1111</v>
          </cell>
          <cell r="J36">
            <v>1111</v>
          </cell>
          <cell r="K36">
            <v>1111</v>
          </cell>
          <cell r="L36">
            <v>1111</v>
          </cell>
          <cell r="M36">
            <v>1111</v>
          </cell>
          <cell r="N36">
            <v>1111</v>
          </cell>
          <cell r="O36">
            <v>1111</v>
          </cell>
          <cell r="P36">
            <v>1111</v>
          </cell>
        </row>
        <row r="37">
          <cell r="A37" t="str">
            <v>SUD</v>
          </cell>
          <cell r="D37" t="str">
            <v>Cumul Fer / Route</v>
          </cell>
          <cell r="E37">
            <v>10650</v>
          </cell>
          <cell r="F37">
            <v>24680</v>
          </cell>
          <cell r="G37">
            <v>24680</v>
          </cell>
          <cell r="H37">
            <v>24680</v>
          </cell>
          <cell r="I37">
            <v>24680</v>
          </cell>
          <cell r="J37">
            <v>24680</v>
          </cell>
          <cell r="K37">
            <v>24680</v>
          </cell>
          <cell r="L37">
            <v>24680</v>
          </cell>
          <cell r="M37">
            <v>24680</v>
          </cell>
          <cell r="N37">
            <v>24680</v>
          </cell>
          <cell r="O37">
            <v>24680</v>
          </cell>
          <cell r="P37">
            <v>24680</v>
          </cell>
        </row>
        <row r="38">
          <cell r="A38" t="str">
            <v>SUD</v>
          </cell>
          <cell r="D38" t="str">
            <v>Prévision cumulée au 01/01</v>
          </cell>
          <cell r="E38">
            <v>21800</v>
          </cell>
          <cell r="F38">
            <v>43600</v>
          </cell>
          <cell r="G38">
            <v>62600</v>
          </cell>
          <cell r="H38">
            <v>99500</v>
          </cell>
          <cell r="I38">
            <v>128320</v>
          </cell>
          <cell r="J38">
            <v>136530</v>
          </cell>
          <cell r="K38">
            <v>146730</v>
          </cell>
          <cell r="L38">
            <v>151530</v>
          </cell>
          <cell r="M38">
            <v>165930</v>
          </cell>
          <cell r="N38">
            <v>190330</v>
          </cell>
          <cell r="O38">
            <v>208730</v>
          </cell>
          <cell r="P38">
            <v>213730</v>
          </cell>
        </row>
        <row r="39">
          <cell r="A39" t="str">
            <v>SUD</v>
          </cell>
          <cell r="D39" t="str">
            <v>Prévision ajustée cumulée</v>
          </cell>
          <cell r="E39">
            <v>21800</v>
          </cell>
          <cell r="F39">
            <v>38800</v>
          </cell>
          <cell r="G39">
            <v>58700</v>
          </cell>
          <cell r="H39">
            <v>96500</v>
          </cell>
          <cell r="I39">
            <v>122670</v>
          </cell>
          <cell r="J39">
            <v>130880</v>
          </cell>
          <cell r="K39">
            <v>141080</v>
          </cell>
          <cell r="L39">
            <v>141080</v>
          </cell>
          <cell r="M39">
            <v>150680</v>
          </cell>
          <cell r="N39">
            <v>175880</v>
          </cell>
          <cell r="O39">
            <v>192880</v>
          </cell>
          <cell r="P39">
            <v>197880</v>
          </cell>
        </row>
        <row r="40">
          <cell r="A40" t="str">
            <v>SUD</v>
          </cell>
          <cell r="D40" t="str">
            <v>Tonne / D12</v>
          </cell>
        </row>
        <row r="41">
          <cell r="A41" t="str">
            <v>SUD</v>
          </cell>
          <cell r="E41" t="str">
            <v>Janvier</v>
          </cell>
          <cell r="F41" t="str">
            <v>Février</v>
          </cell>
          <cell r="G41" t="str">
            <v>Mars</v>
          </cell>
          <cell r="H41" t="str">
            <v>Avril</v>
          </cell>
          <cell r="I41" t="str">
            <v>Mai</v>
          </cell>
          <cell r="J41" t="str">
            <v>Juin</v>
          </cell>
          <cell r="K41" t="str">
            <v>Juillet</v>
          </cell>
          <cell r="L41" t="str">
            <v>Août</v>
          </cell>
          <cell r="M41" t="str">
            <v>Septembre</v>
          </cell>
          <cell r="N41" t="str">
            <v>Octobre</v>
          </cell>
          <cell r="O41" t="str">
            <v>Novembre</v>
          </cell>
          <cell r="P41" t="str">
            <v>Décembre</v>
          </cell>
        </row>
        <row r="42">
          <cell r="A42" t="str">
            <v>SUD</v>
          </cell>
          <cell r="D42" t="str">
            <v>Fer</v>
          </cell>
          <cell r="E42">
            <v>480</v>
          </cell>
          <cell r="F42">
            <v>256</v>
          </cell>
        </row>
        <row r="43">
          <cell r="A43" t="str">
            <v>SUD</v>
          </cell>
          <cell r="D43" t="str">
            <v xml:space="preserve">Route </v>
          </cell>
          <cell r="E43">
            <v>0</v>
          </cell>
          <cell r="F43">
            <v>0</v>
          </cell>
        </row>
        <row r="44">
          <cell r="A44" t="str">
            <v>SUD</v>
          </cell>
          <cell r="D44" t="str">
            <v>Total Fer / Route</v>
          </cell>
          <cell r="E44">
            <v>480</v>
          </cell>
          <cell r="F44">
            <v>256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A45" t="str">
            <v>SUD</v>
          </cell>
          <cell r="D45" t="str">
            <v>Prévision au 01/01</v>
          </cell>
        </row>
        <row r="46">
          <cell r="A46" t="str">
            <v>SUD</v>
          </cell>
          <cell r="D46" t="str">
            <v>Prévision ajustée</v>
          </cell>
        </row>
        <row r="47">
          <cell r="A47" t="str">
            <v>SUD</v>
          </cell>
          <cell r="D47" t="str">
            <v>Cumul Fer</v>
          </cell>
          <cell r="E47">
            <v>480</v>
          </cell>
          <cell r="F47">
            <v>736</v>
          </cell>
          <cell r="G47">
            <v>736</v>
          </cell>
          <cell r="H47">
            <v>736</v>
          </cell>
          <cell r="I47">
            <v>736</v>
          </cell>
          <cell r="J47">
            <v>736</v>
          </cell>
          <cell r="K47">
            <v>736</v>
          </cell>
          <cell r="L47">
            <v>736</v>
          </cell>
          <cell r="M47">
            <v>736</v>
          </cell>
          <cell r="N47">
            <v>736</v>
          </cell>
          <cell r="O47">
            <v>736</v>
          </cell>
          <cell r="P47">
            <v>736</v>
          </cell>
        </row>
        <row r="48">
          <cell r="A48" t="str">
            <v>SUD</v>
          </cell>
          <cell r="D48" t="str">
            <v>Cumul Route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A49" t="str">
            <v>SUD</v>
          </cell>
          <cell r="D49" t="str">
            <v>Cumul Fer / Route</v>
          </cell>
          <cell r="E49">
            <v>480</v>
          </cell>
          <cell r="F49">
            <v>736</v>
          </cell>
          <cell r="G49">
            <v>736</v>
          </cell>
          <cell r="H49">
            <v>736</v>
          </cell>
          <cell r="I49">
            <v>736</v>
          </cell>
          <cell r="J49">
            <v>736</v>
          </cell>
          <cell r="K49">
            <v>736</v>
          </cell>
          <cell r="L49">
            <v>736</v>
          </cell>
          <cell r="M49">
            <v>736</v>
          </cell>
          <cell r="N49">
            <v>736</v>
          </cell>
          <cell r="O49">
            <v>736</v>
          </cell>
          <cell r="P49">
            <v>736</v>
          </cell>
        </row>
        <row r="50">
          <cell r="A50" t="str">
            <v>SUD</v>
          </cell>
          <cell r="D50" t="str">
            <v>Prévision cumulée au 01/01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A51" t="str">
            <v>SUD</v>
          </cell>
          <cell r="D51" t="str">
            <v>Prévision ajustée cumulée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 t="str">
            <v>SUD</v>
          </cell>
        </row>
        <row r="53">
          <cell r="A53" t="str">
            <v>SUD</v>
          </cell>
          <cell r="E53" t="str">
            <v>Janvier</v>
          </cell>
          <cell r="F53" t="str">
            <v>Février</v>
          </cell>
          <cell r="G53" t="str">
            <v>Mars</v>
          </cell>
          <cell r="H53" t="str">
            <v>Avril</v>
          </cell>
          <cell r="I53" t="str">
            <v>Mai</v>
          </cell>
          <cell r="J53" t="str">
            <v>Juin</v>
          </cell>
          <cell r="K53" t="str">
            <v>Juillet</v>
          </cell>
          <cell r="L53" t="str">
            <v>Août</v>
          </cell>
          <cell r="M53" t="str">
            <v>Septembre</v>
          </cell>
          <cell r="N53" t="str">
            <v>Octobre</v>
          </cell>
          <cell r="O53" t="str">
            <v>Novembre</v>
          </cell>
          <cell r="P53" t="str">
            <v>Décembre</v>
          </cell>
        </row>
        <row r="54">
          <cell r="A54" t="str">
            <v>SUD</v>
          </cell>
          <cell r="D54" t="str">
            <v>Fer</v>
          </cell>
          <cell r="E54">
            <v>3361</v>
          </cell>
          <cell r="F54">
            <v>4496</v>
          </cell>
        </row>
        <row r="55">
          <cell r="A55" t="str">
            <v>SUD</v>
          </cell>
          <cell r="D55" t="str">
            <v xml:space="preserve">Route </v>
          </cell>
          <cell r="E55">
            <v>7358</v>
          </cell>
          <cell r="F55">
            <v>0</v>
          </cell>
        </row>
        <row r="56">
          <cell r="A56" t="str">
            <v>SUD</v>
          </cell>
          <cell r="D56" t="str">
            <v>Total Fer / Route</v>
          </cell>
          <cell r="E56">
            <v>10719</v>
          </cell>
          <cell r="F56">
            <v>4496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SUD</v>
          </cell>
          <cell r="D57" t="str">
            <v>Prevision au 01/01</v>
          </cell>
          <cell r="E57">
            <v>9500</v>
          </cell>
          <cell r="F57">
            <v>17200</v>
          </cell>
          <cell r="G57">
            <v>17700</v>
          </cell>
          <cell r="H57">
            <v>11500</v>
          </cell>
          <cell r="I57">
            <v>7600</v>
          </cell>
          <cell r="J57">
            <v>4000</v>
          </cell>
          <cell r="K57">
            <v>9505</v>
          </cell>
          <cell r="L57">
            <v>7100</v>
          </cell>
          <cell r="M57">
            <v>11800</v>
          </cell>
          <cell r="N57">
            <v>11000</v>
          </cell>
          <cell r="O57">
            <v>3500</v>
          </cell>
          <cell r="P57">
            <v>1200</v>
          </cell>
        </row>
        <row r="58">
          <cell r="A58" t="str">
            <v>SUD</v>
          </cell>
          <cell r="D58" t="str">
            <v>Prévision Ajustée</v>
          </cell>
          <cell r="E58">
            <v>9500</v>
          </cell>
          <cell r="F58">
            <v>18400</v>
          </cell>
          <cell r="G58">
            <v>14700</v>
          </cell>
          <cell r="H58">
            <v>8900</v>
          </cell>
          <cell r="I58">
            <v>3600</v>
          </cell>
          <cell r="J58">
            <v>1200</v>
          </cell>
          <cell r="K58">
            <v>8800</v>
          </cell>
          <cell r="L58">
            <v>4400</v>
          </cell>
          <cell r="M58">
            <v>11800</v>
          </cell>
          <cell r="N58">
            <v>11000</v>
          </cell>
          <cell r="O58">
            <v>3500</v>
          </cell>
          <cell r="P58">
            <v>1200</v>
          </cell>
        </row>
        <row r="59">
          <cell r="A59" t="str">
            <v>SUD</v>
          </cell>
          <cell r="D59" t="str">
            <v>Cumul Fer</v>
          </cell>
          <cell r="E59">
            <v>3361</v>
          </cell>
          <cell r="F59">
            <v>7857</v>
          </cell>
          <cell r="G59">
            <v>7857</v>
          </cell>
          <cell r="H59">
            <v>7857</v>
          </cell>
          <cell r="I59">
            <v>7857</v>
          </cell>
          <cell r="J59">
            <v>7857</v>
          </cell>
          <cell r="K59">
            <v>7857</v>
          </cell>
          <cell r="L59">
            <v>7857</v>
          </cell>
          <cell r="M59">
            <v>7857</v>
          </cell>
          <cell r="N59">
            <v>7857</v>
          </cell>
          <cell r="O59">
            <v>7857</v>
          </cell>
          <cell r="P59">
            <v>7857</v>
          </cell>
        </row>
        <row r="60">
          <cell r="A60" t="str">
            <v>SUD</v>
          </cell>
          <cell r="D60" t="str">
            <v>Cumul Route</v>
          </cell>
          <cell r="E60">
            <v>7358</v>
          </cell>
          <cell r="F60">
            <v>7358</v>
          </cell>
          <cell r="G60">
            <v>7358</v>
          </cell>
          <cell r="H60">
            <v>7358</v>
          </cell>
          <cell r="I60">
            <v>7358</v>
          </cell>
          <cell r="J60">
            <v>7358</v>
          </cell>
          <cell r="K60">
            <v>7358</v>
          </cell>
          <cell r="L60">
            <v>7358</v>
          </cell>
          <cell r="M60">
            <v>7358</v>
          </cell>
          <cell r="N60">
            <v>7358</v>
          </cell>
          <cell r="O60">
            <v>7358</v>
          </cell>
          <cell r="P60">
            <v>7358</v>
          </cell>
        </row>
        <row r="61">
          <cell r="A61" t="str">
            <v>SUD</v>
          </cell>
          <cell r="D61" t="str">
            <v>Cumul Fer / Route</v>
          </cell>
          <cell r="E61">
            <v>10719</v>
          </cell>
          <cell r="F61">
            <v>15215</v>
          </cell>
          <cell r="G61">
            <v>15215</v>
          </cell>
          <cell r="H61">
            <v>15215</v>
          </cell>
          <cell r="I61">
            <v>15215</v>
          </cell>
          <cell r="J61">
            <v>15215</v>
          </cell>
          <cell r="K61">
            <v>15215</v>
          </cell>
          <cell r="L61">
            <v>15215</v>
          </cell>
          <cell r="M61">
            <v>15215</v>
          </cell>
          <cell r="N61">
            <v>15215</v>
          </cell>
          <cell r="O61">
            <v>15215</v>
          </cell>
          <cell r="P61">
            <v>15215</v>
          </cell>
        </row>
        <row r="62">
          <cell r="A62" t="str">
            <v>SUD</v>
          </cell>
          <cell r="D62" t="str">
            <v>Prévision cumulée au 01/01</v>
          </cell>
          <cell r="E62">
            <v>9500</v>
          </cell>
          <cell r="F62">
            <v>26700</v>
          </cell>
          <cell r="G62">
            <v>44400</v>
          </cell>
          <cell r="H62">
            <v>55900</v>
          </cell>
          <cell r="I62">
            <v>63500</v>
          </cell>
          <cell r="J62">
            <v>67500</v>
          </cell>
          <cell r="K62">
            <v>77005</v>
          </cell>
          <cell r="L62">
            <v>84105</v>
          </cell>
          <cell r="M62">
            <v>95905</v>
          </cell>
          <cell r="N62">
            <v>106905</v>
          </cell>
          <cell r="O62">
            <v>110405</v>
          </cell>
          <cell r="P62">
            <v>111605</v>
          </cell>
        </row>
        <row r="63">
          <cell r="A63" t="str">
            <v>SUD</v>
          </cell>
          <cell r="D63" t="str">
            <v>Prévision ajustée cumulée</v>
          </cell>
          <cell r="E63">
            <v>9500</v>
          </cell>
          <cell r="F63">
            <v>27900</v>
          </cell>
          <cell r="G63">
            <v>42600</v>
          </cell>
          <cell r="H63">
            <v>51500</v>
          </cell>
          <cell r="I63">
            <v>55100</v>
          </cell>
          <cell r="J63">
            <v>56300</v>
          </cell>
          <cell r="K63">
            <v>65100</v>
          </cell>
          <cell r="L63">
            <v>69500</v>
          </cell>
          <cell r="M63">
            <v>81300</v>
          </cell>
          <cell r="N63">
            <v>92300</v>
          </cell>
          <cell r="O63">
            <v>95800</v>
          </cell>
          <cell r="P63">
            <v>97000</v>
          </cell>
        </row>
        <row r="64">
          <cell r="A64" t="str">
            <v>SUD</v>
          </cell>
          <cell r="D64" t="str">
            <v>Tonne / D12</v>
          </cell>
        </row>
        <row r="65">
          <cell r="A65" t="str">
            <v>SUD</v>
          </cell>
          <cell r="E65" t="str">
            <v>Janvier</v>
          </cell>
          <cell r="F65" t="str">
            <v>Février</v>
          </cell>
          <cell r="G65" t="str">
            <v>Mars</v>
          </cell>
          <cell r="H65" t="str">
            <v>Avril</v>
          </cell>
          <cell r="I65" t="str">
            <v>Mai</v>
          </cell>
          <cell r="J65" t="str">
            <v>Juin</v>
          </cell>
          <cell r="K65" t="str">
            <v>Juillet</v>
          </cell>
          <cell r="L65" t="str">
            <v>Août</v>
          </cell>
          <cell r="M65" t="str">
            <v>Septembre</v>
          </cell>
          <cell r="N65" t="str">
            <v>Octobre</v>
          </cell>
          <cell r="O65" t="str">
            <v>Novembre</v>
          </cell>
          <cell r="P65" t="str">
            <v>Décembre</v>
          </cell>
        </row>
        <row r="66">
          <cell r="A66" t="str">
            <v>SUD</v>
          </cell>
          <cell r="D66" t="str">
            <v>Fer</v>
          </cell>
          <cell r="E66">
            <v>2374</v>
          </cell>
          <cell r="F66">
            <v>4337</v>
          </cell>
        </row>
        <row r="67">
          <cell r="A67" t="str">
            <v>SUD</v>
          </cell>
          <cell r="D67" t="str">
            <v xml:space="preserve">Route </v>
          </cell>
          <cell r="E67">
            <v>0</v>
          </cell>
          <cell r="F67">
            <v>0</v>
          </cell>
        </row>
        <row r="68">
          <cell r="A68" t="str">
            <v>SUD</v>
          </cell>
          <cell r="D68" t="str">
            <v>Total Fer / Route</v>
          </cell>
          <cell r="E68">
            <v>2374</v>
          </cell>
          <cell r="F68">
            <v>4337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A69" t="str">
            <v>SUD</v>
          </cell>
          <cell r="D69" t="str">
            <v>Prevision au 01/01</v>
          </cell>
          <cell r="E69">
            <v>5850</v>
          </cell>
          <cell r="F69">
            <v>8900</v>
          </cell>
          <cell r="G69">
            <v>1200</v>
          </cell>
          <cell r="H69">
            <v>8000</v>
          </cell>
          <cell r="I69">
            <v>0</v>
          </cell>
          <cell r="J69">
            <v>4800</v>
          </cell>
          <cell r="K69">
            <v>2400</v>
          </cell>
          <cell r="L69">
            <v>1100</v>
          </cell>
          <cell r="M69">
            <v>2200</v>
          </cell>
          <cell r="N69">
            <v>5400</v>
          </cell>
          <cell r="O69">
            <v>3300</v>
          </cell>
          <cell r="P69">
            <v>0</v>
          </cell>
        </row>
        <row r="70">
          <cell r="A70" t="str">
            <v>SUD</v>
          </cell>
          <cell r="D70" t="str">
            <v>Prévision Ajustée</v>
          </cell>
          <cell r="E70">
            <v>5850</v>
          </cell>
          <cell r="F70">
            <v>8900</v>
          </cell>
          <cell r="G70">
            <v>1200</v>
          </cell>
          <cell r="H70">
            <v>8000</v>
          </cell>
          <cell r="I70">
            <v>0</v>
          </cell>
          <cell r="J70">
            <v>4800</v>
          </cell>
          <cell r="K70">
            <v>2400</v>
          </cell>
          <cell r="L70">
            <v>1100</v>
          </cell>
          <cell r="M70">
            <v>2200</v>
          </cell>
          <cell r="N70">
            <v>5400</v>
          </cell>
          <cell r="O70">
            <v>3300</v>
          </cell>
          <cell r="P70">
            <v>0</v>
          </cell>
        </row>
        <row r="71">
          <cell r="A71" t="str">
            <v>SUD</v>
          </cell>
          <cell r="D71" t="str">
            <v>Cumul Fer</v>
          </cell>
          <cell r="E71">
            <v>2374</v>
          </cell>
          <cell r="F71">
            <v>6711</v>
          </cell>
          <cell r="G71">
            <v>6711</v>
          </cell>
          <cell r="H71">
            <v>6711</v>
          </cell>
          <cell r="I71">
            <v>6711</v>
          </cell>
          <cell r="J71">
            <v>6711</v>
          </cell>
          <cell r="K71">
            <v>6711</v>
          </cell>
          <cell r="L71">
            <v>6711</v>
          </cell>
          <cell r="M71">
            <v>6711</v>
          </cell>
          <cell r="N71">
            <v>6711</v>
          </cell>
          <cell r="O71">
            <v>6711</v>
          </cell>
          <cell r="P71">
            <v>6711</v>
          </cell>
        </row>
        <row r="72">
          <cell r="A72" t="str">
            <v>SUD</v>
          </cell>
          <cell r="D72" t="str">
            <v>Cumul Route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A73" t="str">
            <v>SUD</v>
          </cell>
          <cell r="D73" t="str">
            <v>Cumul Fer / Route</v>
          </cell>
          <cell r="E73">
            <v>2374</v>
          </cell>
          <cell r="F73">
            <v>6711</v>
          </cell>
          <cell r="G73">
            <v>6711</v>
          </cell>
          <cell r="H73">
            <v>6711</v>
          </cell>
          <cell r="I73">
            <v>6711</v>
          </cell>
          <cell r="J73">
            <v>6711</v>
          </cell>
          <cell r="K73">
            <v>6711</v>
          </cell>
          <cell r="L73">
            <v>6711</v>
          </cell>
          <cell r="M73">
            <v>6711</v>
          </cell>
          <cell r="N73">
            <v>6711</v>
          </cell>
          <cell r="O73">
            <v>6711</v>
          </cell>
          <cell r="P73">
            <v>6711</v>
          </cell>
        </row>
        <row r="74">
          <cell r="A74" t="str">
            <v>SUD</v>
          </cell>
          <cell r="D74" t="str">
            <v>Prévision cumulée au 01/01</v>
          </cell>
          <cell r="E74">
            <v>5850</v>
          </cell>
          <cell r="F74">
            <v>14750</v>
          </cell>
          <cell r="G74">
            <v>15950</v>
          </cell>
          <cell r="H74">
            <v>23950</v>
          </cell>
          <cell r="I74">
            <v>23950</v>
          </cell>
          <cell r="J74">
            <v>28750</v>
          </cell>
          <cell r="K74">
            <v>31150</v>
          </cell>
          <cell r="L74">
            <v>32250</v>
          </cell>
          <cell r="M74">
            <v>34450</v>
          </cell>
          <cell r="N74">
            <v>39850</v>
          </cell>
          <cell r="O74">
            <v>43150</v>
          </cell>
          <cell r="P74">
            <v>43150</v>
          </cell>
        </row>
        <row r="75">
          <cell r="A75" t="str">
            <v>SUD</v>
          </cell>
          <cell r="D75" t="str">
            <v>Prévision ajustée cumulée</v>
          </cell>
          <cell r="E75">
            <v>5850</v>
          </cell>
          <cell r="F75">
            <v>14750</v>
          </cell>
          <cell r="G75">
            <v>15950</v>
          </cell>
          <cell r="H75">
            <v>23950</v>
          </cell>
          <cell r="I75">
            <v>23950</v>
          </cell>
          <cell r="J75">
            <v>28750</v>
          </cell>
          <cell r="K75">
            <v>31150</v>
          </cell>
          <cell r="L75">
            <v>32250</v>
          </cell>
          <cell r="M75">
            <v>34450</v>
          </cell>
          <cell r="N75">
            <v>39850</v>
          </cell>
          <cell r="O75">
            <v>43150</v>
          </cell>
          <cell r="P75">
            <v>43150</v>
          </cell>
        </row>
        <row r="76">
          <cell r="A76" t="str">
            <v>SUD</v>
          </cell>
          <cell r="D76" t="str">
            <v>Tonne / D12</v>
          </cell>
        </row>
        <row r="77">
          <cell r="A77" t="str">
            <v>SUD</v>
          </cell>
          <cell r="E77" t="str">
            <v>Janvier</v>
          </cell>
          <cell r="F77" t="str">
            <v>Février</v>
          </cell>
          <cell r="G77" t="str">
            <v>Mars</v>
          </cell>
          <cell r="H77" t="str">
            <v>Avril</v>
          </cell>
          <cell r="I77" t="str">
            <v>Mai</v>
          </cell>
          <cell r="J77" t="str">
            <v>Juin</v>
          </cell>
          <cell r="K77" t="str">
            <v>Juillet</v>
          </cell>
          <cell r="L77" t="str">
            <v>Août</v>
          </cell>
          <cell r="M77" t="str">
            <v>Septembre</v>
          </cell>
          <cell r="N77" t="str">
            <v>Octobre</v>
          </cell>
          <cell r="O77" t="str">
            <v>Novembre</v>
          </cell>
          <cell r="P77" t="str">
            <v>Décembre</v>
          </cell>
        </row>
        <row r="78">
          <cell r="A78" t="str">
            <v>SUD</v>
          </cell>
          <cell r="D78" t="str">
            <v>Fer</v>
          </cell>
          <cell r="E78">
            <v>15584</v>
          </cell>
          <cell r="F78">
            <v>30149</v>
          </cell>
        </row>
        <row r="79">
          <cell r="A79" t="str">
            <v>SUD</v>
          </cell>
          <cell r="D79" t="str">
            <v xml:space="preserve">Route </v>
          </cell>
          <cell r="E79">
            <v>395</v>
          </cell>
          <cell r="F79">
            <v>6451</v>
          </cell>
        </row>
        <row r="80">
          <cell r="A80" t="str">
            <v>SUD</v>
          </cell>
          <cell r="D80" t="str">
            <v>Total Fer / Route</v>
          </cell>
          <cell r="E80">
            <v>15979</v>
          </cell>
          <cell r="F80">
            <v>36600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A81" t="str">
            <v>SUD</v>
          </cell>
          <cell r="D81" t="str">
            <v>Prevision au 01/01</v>
          </cell>
          <cell r="E81">
            <v>40300</v>
          </cell>
          <cell r="F81">
            <v>36406</v>
          </cell>
          <cell r="G81">
            <v>36100</v>
          </cell>
          <cell r="H81">
            <v>24400</v>
          </cell>
          <cell r="I81">
            <v>25500</v>
          </cell>
          <cell r="J81">
            <v>32200</v>
          </cell>
          <cell r="K81">
            <v>15200</v>
          </cell>
          <cell r="L81">
            <v>20200</v>
          </cell>
          <cell r="M81">
            <v>27800</v>
          </cell>
          <cell r="N81">
            <v>35800</v>
          </cell>
          <cell r="O81">
            <v>33800</v>
          </cell>
          <cell r="P81">
            <v>12600</v>
          </cell>
        </row>
        <row r="82">
          <cell r="A82" t="str">
            <v>SUD</v>
          </cell>
          <cell r="D82" t="str">
            <v>Prévision Ajustée</v>
          </cell>
          <cell r="E82">
            <v>40300</v>
          </cell>
          <cell r="F82">
            <v>34206</v>
          </cell>
          <cell r="G82">
            <v>39756</v>
          </cell>
          <cell r="H82">
            <v>23600</v>
          </cell>
          <cell r="I82">
            <v>19550</v>
          </cell>
          <cell r="J82">
            <v>28400</v>
          </cell>
          <cell r="K82">
            <v>18200</v>
          </cell>
          <cell r="L82">
            <v>19600</v>
          </cell>
          <cell r="M82">
            <v>29800</v>
          </cell>
          <cell r="N82">
            <v>42154</v>
          </cell>
          <cell r="O82">
            <v>35600</v>
          </cell>
          <cell r="P82">
            <v>17200</v>
          </cell>
        </row>
        <row r="83">
          <cell r="A83" t="str">
            <v>SUD</v>
          </cell>
          <cell r="D83" t="str">
            <v>Cumul Fer</v>
          </cell>
          <cell r="E83">
            <v>15584</v>
          </cell>
          <cell r="F83">
            <v>45733</v>
          </cell>
          <cell r="G83">
            <v>45733</v>
          </cell>
          <cell r="H83">
            <v>45733</v>
          </cell>
          <cell r="I83">
            <v>45733</v>
          </cell>
          <cell r="J83">
            <v>45733</v>
          </cell>
          <cell r="K83">
            <v>45733</v>
          </cell>
          <cell r="L83">
            <v>45733</v>
          </cell>
          <cell r="M83">
            <v>45733</v>
          </cell>
          <cell r="N83">
            <v>45733</v>
          </cell>
          <cell r="O83">
            <v>45733</v>
          </cell>
          <cell r="P83">
            <v>45733</v>
          </cell>
        </row>
        <row r="84">
          <cell r="A84" t="str">
            <v>SUD</v>
          </cell>
          <cell r="D84" t="str">
            <v>Cumul Route</v>
          </cell>
          <cell r="E84">
            <v>395</v>
          </cell>
          <cell r="F84">
            <v>6846</v>
          </cell>
          <cell r="G84">
            <v>6846</v>
          </cell>
          <cell r="H84">
            <v>6846</v>
          </cell>
          <cell r="I84">
            <v>6846</v>
          </cell>
          <cell r="J84">
            <v>6846</v>
          </cell>
          <cell r="K84">
            <v>6846</v>
          </cell>
          <cell r="L84">
            <v>6846</v>
          </cell>
          <cell r="M84">
            <v>6846</v>
          </cell>
          <cell r="N84">
            <v>6846</v>
          </cell>
          <cell r="O84">
            <v>6846</v>
          </cell>
          <cell r="P84">
            <v>6846</v>
          </cell>
        </row>
        <row r="85">
          <cell r="A85" t="str">
            <v>SUD</v>
          </cell>
          <cell r="D85" t="str">
            <v>Cumul Fer / Route</v>
          </cell>
          <cell r="E85">
            <v>15979</v>
          </cell>
          <cell r="F85">
            <v>52579</v>
          </cell>
          <cell r="G85">
            <v>52579</v>
          </cell>
          <cell r="H85">
            <v>52579</v>
          </cell>
          <cell r="I85">
            <v>52579</v>
          </cell>
          <cell r="J85">
            <v>52579</v>
          </cell>
          <cell r="K85">
            <v>52579</v>
          </cell>
          <cell r="L85">
            <v>52579</v>
          </cell>
          <cell r="M85">
            <v>52579</v>
          </cell>
          <cell r="N85">
            <v>52579</v>
          </cell>
          <cell r="O85">
            <v>52579</v>
          </cell>
          <cell r="P85">
            <v>52579</v>
          </cell>
        </row>
        <row r="86">
          <cell r="A86" t="str">
            <v>SUD</v>
          </cell>
          <cell r="D86" t="str">
            <v>Prévision cumulée au 01/01</v>
          </cell>
          <cell r="E86">
            <v>40300</v>
          </cell>
          <cell r="F86">
            <v>76706</v>
          </cell>
          <cell r="G86">
            <v>112806</v>
          </cell>
          <cell r="H86">
            <v>137206</v>
          </cell>
          <cell r="I86">
            <v>162706</v>
          </cell>
          <cell r="J86">
            <v>194906</v>
          </cell>
          <cell r="K86">
            <v>210106</v>
          </cell>
          <cell r="L86">
            <v>230306</v>
          </cell>
          <cell r="M86">
            <v>258106</v>
          </cell>
          <cell r="N86">
            <v>293906</v>
          </cell>
          <cell r="O86">
            <v>327706</v>
          </cell>
          <cell r="P86">
            <v>340306</v>
          </cell>
        </row>
        <row r="87">
          <cell r="A87" t="str">
            <v>SUD</v>
          </cell>
          <cell r="D87" t="str">
            <v>Prévision ajustée cumulée</v>
          </cell>
          <cell r="E87">
            <v>40300</v>
          </cell>
          <cell r="F87">
            <v>74506</v>
          </cell>
          <cell r="G87">
            <v>114262</v>
          </cell>
          <cell r="H87">
            <v>137862</v>
          </cell>
          <cell r="I87">
            <v>157412</v>
          </cell>
          <cell r="J87">
            <v>185812</v>
          </cell>
          <cell r="K87">
            <v>204012</v>
          </cell>
          <cell r="L87">
            <v>223612</v>
          </cell>
          <cell r="M87">
            <v>253412</v>
          </cell>
          <cell r="N87">
            <v>295566</v>
          </cell>
          <cell r="O87">
            <v>331166</v>
          </cell>
          <cell r="P87">
            <v>348366</v>
          </cell>
        </row>
        <row r="88">
          <cell r="A88" t="str">
            <v>SUD</v>
          </cell>
          <cell r="D88" t="str">
            <v>Tonne / D12</v>
          </cell>
        </row>
        <row r="89">
          <cell r="A89" t="str">
            <v>SUD</v>
          </cell>
          <cell r="E89" t="str">
            <v>Janvier</v>
          </cell>
          <cell r="F89" t="str">
            <v>Février</v>
          </cell>
          <cell r="G89" t="str">
            <v>Mars</v>
          </cell>
          <cell r="H89" t="str">
            <v>Avril</v>
          </cell>
          <cell r="I89" t="str">
            <v>Mai</v>
          </cell>
          <cell r="J89" t="str">
            <v>Juin</v>
          </cell>
          <cell r="K89" t="str">
            <v>Juillet</v>
          </cell>
          <cell r="L89" t="str">
            <v>Août</v>
          </cell>
          <cell r="M89" t="str">
            <v>Septembre</v>
          </cell>
          <cell r="N89" t="str">
            <v>Octobre</v>
          </cell>
          <cell r="O89" t="str">
            <v>Novembre</v>
          </cell>
          <cell r="P89" t="str">
            <v>Décembre</v>
          </cell>
        </row>
        <row r="90">
          <cell r="A90" t="str">
            <v>SUD</v>
          </cell>
          <cell r="D90" t="str">
            <v>Fer</v>
          </cell>
          <cell r="E90">
            <v>10742</v>
          </cell>
          <cell r="F90">
            <v>4028</v>
          </cell>
        </row>
        <row r="91">
          <cell r="A91" t="str">
            <v>SUD</v>
          </cell>
          <cell r="D91" t="str">
            <v xml:space="preserve">Route </v>
          </cell>
          <cell r="E91">
            <v>0</v>
          </cell>
          <cell r="F91">
            <v>0</v>
          </cell>
        </row>
        <row r="92">
          <cell r="A92" t="str">
            <v>SUD</v>
          </cell>
          <cell r="D92" t="str">
            <v>Total Fer / Route</v>
          </cell>
          <cell r="E92">
            <v>10742</v>
          </cell>
          <cell r="F92">
            <v>4028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A93" t="str">
            <v>SUD</v>
          </cell>
          <cell r="D93" t="str">
            <v>Prevision au 01/01</v>
          </cell>
          <cell r="E93">
            <v>15600</v>
          </cell>
          <cell r="F93">
            <v>7900</v>
          </cell>
          <cell r="G93">
            <v>4100</v>
          </cell>
          <cell r="H93">
            <v>7900</v>
          </cell>
          <cell r="I93">
            <v>19300</v>
          </cell>
          <cell r="J93">
            <v>16200</v>
          </cell>
          <cell r="K93">
            <v>14144</v>
          </cell>
          <cell r="L93">
            <v>9200</v>
          </cell>
          <cell r="M93">
            <v>9300</v>
          </cell>
          <cell r="N93">
            <v>12200</v>
          </cell>
          <cell r="O93">
            <v>16000</v>
          </cell>
          <cell r="P93">
            <v>8000</v>
          </cell>
        </row>
        <row r="94">
          <cell r="A94" t="str">
            <v>SUD</v>
          </cell>
          <cell r="D94" t="str">
            <v>Prévision Ajustée</v>
          </cell>
          <cell r="E94">
            <v>15600</v>
          </cell>
          <cell r="F94">
            <v>9100</v>
          </cell>
          <cell r="G94">
            <v>6500</v>
          </cell>
          <cell r="H94">
            <v>27100</v>
          </cell>
          <cell r="I94">
            <v>18500</v>
          </cell>
          <cell r="J94">
            <v>20200</v>
          </cell>
          <cell r="K94">
            <v>26644</v>
          </cell>
          <cell r="L94">
            <v>14400</v>
          </cell>
          <cell r="M94">
            <v>1600</v>
          </cell>
          <cell r="N94">
            <v>700</v>
          </cell>
          <cell r="O94">
            <v>16000</v>
          </cell>
          <cell r="P94">
            <v>8000</v>
          </cell>
        </row>
        <row r="95">
          <cell r="A95" t="str">
            <v>SUD</v>
          </cell>
          <cell r="D95" t="str">
            <v>Cumul Fer</v>
          </cell>
          <cell r="E95">
            <v>10742</v>
          </cell>
          <cell r="F95">
            <v>14770</v>
          </cell>
          <cell r="G95">
            <v>14770</v>
          </cell>
          <cell r="H95">
            <v>14770</v>
          </cell>
          <cell r="I95">
            <v>14770</v>
          </cell>
          <cell r="J95">
            <v>14770</v>
          </cell>
          <cell r="K95">
            <v>14770</v>
          </cell>
          <cell r="L95">
            <v>14770</v>
          </cell>
          <cell r="M95">
            <v>14770</v>
          </cell>
          <cell r="N95">
            <v>14770</v>
          </cell>
          <cell r="O95">
            <v>14770</v>
          </cell>
          <cell r="P95">
            <v>14770</v>
          </cell>
        </row>
        <row r="96">
          <cell r="A96" t="str">
            <v>SUD</v>
          </cell>
          <cell r="D96" t="str">
            <v>Cumul Route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97">
          <cell r="A97" t="str">
            <v>SUD</v>
          </cell>
          <cell r="D97" t="str">
            <v>Cumul Fer / Route</v>
          </cell>
          <cell r="E97">
            <v>10742</v>
          </cell>
          <cell r="F97">
            <v>14770</v>
          </cell>
          <cell r="G97">
            <v>14770</v>
          </cell>
          <cell r="H97">
            <v>14770</v>
          </cell>
          <cell r="I97">
            <v>14770</v>
          </cell>
          <cell r="J97">
            <v>14770</v>
          </cell>
          <cell r="K97">
            <v>14770</v>
          </cell>
          <cell r="L97">
            <v>14770</v>
          </cell>
          <cell r="M97">
            <v>14770</v>
          </cell>
          <cell r="N97">
            <v>14770</v>
          </cell>
          <cell r="O97">
            <v>14770</v>
          </cell>
          <cell r="P97">
            <v>14770</v>
          </cell>
        </row>
        <row r="98">
          <cell r="A98" t="str">
            <v>SUD</v>
          </cell>
          <cell r="D98" t="str">
            <v>Prévision cumulée au 01/01</v>
          </cell>
          <cell r="E98">
            <v>15600</v>
          </cell>
          <cell r="F98">
            <v>23500</v>
          </cell>
          <cell r="G98">
            <v>27600</v>
          </cell>
          <cell r="H98">
            <v>35500</v>
          </cell>
          <cell r="I98">
            <v>54800</v>
          </cell>
          <cell r="J98">
            <v>71000</v>
          </cell>
          <cell r="K98">
            <v>85144</v>
          </cell>
          <cell r="L98">
            <v>94344</v>
          </cell>
          <cell r="M98">
            <v>103644</v>
          </cell>
          <cell r="N98">
            <v>115844</v>
          </cell>
          <cell r="O98">
            <v>131844</v>
          </cell>
          <cell r="P98">
            <v>139844</v>
          </cell>
        </row>
        <row r="99">
          <cell r="A99" t="str">
            <v>SUD</v>
          </cell>
          <cell r="D99" t="str">
            <v>Prévision ajustée cumulée</v>
          </cell>
          <cell r="E99">
            <v>15600</v>
          </cell>
          <cell r="F99">
            <v>24700</v>
          </cell>
          <cell r="G99">
            <v>31200</v>
          </cell>
          <cell r="H99">
            <v>58300</v>
          </cell>
          <cell r="I99">
            <v>76800</v>
          </cell>
          <cell r="J99">
            <v>97000</v>
          </cell>
          <cell r="K99">
            <v>123644</v>
          </cell>
          <cell r="L99">
            <v>138044</v>
          </cell>
          <cell r="M99">
            <v>139644</v>
          </cell>
          <cell r="N99">
            <v>140344</v>
          </cell>
          <cell r="O99">
            <v>156344</v>
          </cell>
          <cell r="P99">
            <v>164344</v>
          </cell>
        </row>
        <row r="100">
          <cell r="A100" t="str">
            <v>SUD</v>
          </cell>
          <cell r="D100" t="str">
            <v>Tonne / D12</v>
          </cell>
        </row>
        <row r="101">
          <cell r="A101" t="str">
            <v>NORD EST</v>
          </cell>
          <cell r="E101" t="str">
            <v>Janvier</v>
          </cell>
          <cell r="F101" t="str">
            <v>Février</v>
          </cell>
          <cell r="G101" t="str">
            <v>Mars</v>
          </cell>
          <cell r="H101" t="str">
            <v>Avril</v>
          </cell>
          <cell r="I101" t="str">
            <v>Mai</v>
          </cell>
          <cell r="J101" t="str">
            <v>Juin</v>
          </cell>
          <cell r="K101" t="str">
            <v>Juillet</v>
          </cell>
          <cell r="L101" t="str">
            <v>Août</v>
          </cell>
          <cell r="M101" t="str">
            <v>Septembre</v>
          </cell>
          <cell r="N101" t="str">
            <v>Octobre</v>
          </cell>
          <cell r="O101" t="str">
            <v>Novembre</v>
          </cell>
          <cell r="P101" t="str">
            <v>Décembre</v>
          </cell>
        </row>
        <row r="102">
          <cell r="A102" t="str">
            <v>NORD EST</v>
          </cell>
          <cell r="D102" t="str">
            <v>Fer</v>
          </cell>
          <cell r="E102">
            <v>0</v>
          </cell>
          <cell r="F102">
            <v>0</v>
          </cell>
        </row>
        <row r="103">
          <cell r="A103" t="str">
            <v>NORD EST</v>
          </cell>
          <cell r="D103" t="str">
            <v xml:space="preserve">Route </v>
          </cell>
          <cell r="E103">
            <v>0</v>
          </cell>
          <cell r="F103">
            <v>12004</v>
          </cell>
        </row>
        <row r="104">
          <cell r="A104" t="str">
            <v>NORD EST</v>
          </cell>
          <cell r="D104" t="str">
            <v>Total Fer / Route</v>
          </cell>
          <cell r="E104">
            <v>0</v>
          </cell>
          <cell r="F104">
            <v>12004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</row>
        <row r="105">
          <cell r="A105" t="str">
            <v>NORD EST</v>
          </cell>
          <cell r="D105" t="str">
            <v>Prevision au 01/01</v>
          </cell>
          <cell r="E105">
            <v>0</v>
          </cell>
          <cell r="F105">
            <v>2400</v>
          </cell>
          <cell r="G105">
            <v>8200</v>
          </cell>
          <cell r="H105">
            <v>6200</v>
          </cell>
          <cell r="I105">
            <v>5400</v>
          </cell>
          <cell r="J105">
            <v>3000</v>
          </cell>
          <cell r="K105">
            <v>10000</v>
          </cell>
          <cell r="L105">
            <v>7200</v>
          </cell>
          <cell r="M105">
            <v>4800</v>
          </cell>
          <cell r="N105">
            <v>2400</v>
          </cell>
          <cell r="O105">
            <v>1200</v>
          </cell>
          <cell r="P105">
            <v>0</v>
          </cell>
        </row>
        <row r="106">
          <cell r="A106" t="str">
            <v>NORD EST</v>
          </cell>
          <cell r="D106" t="str">
            <v>Prévision Ajustée</v>
          </cell>
          <cell r="E106">
            <v>0</v>
          </cell>
          <cell r="F106">
            <v>6300</v>
          </cell>
          <cell r="G106">
            <v>8600</v>
          </cell>
          <cell r="H106">
            <v>10700</v>
          </cell>
          <cell r="I106">
            <v>0</v>
          </cell>
          <cell r="J106">
            <v>5000</v>
          </cell>
          <cell r="K106">
            <v>10000</v>
          </cell>
          <cell r="L106">
            <v>10200</v>
          </cell>
          <cell r="M106">
            <v>9000</v>
          </cell>
          <cell r="N106">
            <v>8800</v>
          </cell>
          <cell r="O106">
            <v>4200</v>
          </cell>
          <cell r="P106">
            <v>0</v>
          </cell>
        </row>
        <row r="107">
          <cell r="A107" t="str">
            <v>NORD EST</v>
          </cell>
          <cell r="D107" t="str">
            <v>Cumul Fer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A108" t="str">
            <v>NORD EST</v>
          </cell>
          <cell r="D108" t="str">
            <v>Cumul Route</v>
          </cell>
          <cell r="E108">
            <v>0</v>
          </cell>
          <cell r="F108">
            <v>12004</v>
          </cell>
          <cell r="G108">
            <v>12004</v>
          </cell>
          <cell r="H108">
            <v>12004</v>
          </cell>
          <cell r="I108">
            <v>12004</v>
          </cell>
          <cell r="J108">
            <v>12004</v>
          </cell>
          <cell r="K108">
            <v>12004</v>
          </cell>
          <cell r="L108">
            <v>12004</v>
          </cell>
          <cell r="M108">
            <v>12004</v>
          </cell>
          <cell r="N108">
            <v>12004</v>
          </cell>
          <cell r="O108">
            <v>12004</v>
          </cell>
          <cell r="P108">
            <v>12004</v>
          </cell>
        </row>
        <row r="109">
          <cell r="A109" t="str">
            <v>NORD EST</v>
          </cell>
          <cell r="D109" t="str">
            <v>Cumul Fer / Route</v>
          </cell>
          <cell r="E109">
            <v>0</v>
          </cell>
          <cell r="F109">
            <v>12004</v>
          </cell>
          <cell r="G109">
            <v>12004</v>
          </cell>
          <cell r="H109">
            <v>12004</v>
          </cell>
          <cell r="I109">
            <v>12004</v>
          </cell>
          <cell r="J109">
            <v>12004</v>
          </cell>
          <cell r="K109">
            <v>12004</v>
          </cell>
          <cell r="L109">
            <v>12004</v>
          </cell>
          <cell r="M109">
            <v>12004</v>
          </cell>
          <cell r="N109">
            <v>12004</v>
          </cell>
          <cell r="O109">
            <v>12004</v>
          </cell>
          <cell r="P109">
            <v>12004</v>
          </cell>
        </row>
        <row r="110">
          <cell r="A110" t="str">
            <v>NORD EST</v>
          </cell>
          <cell r="D110" t="str">
            <v>Prévision cumulée au 01/01</v>
          </cell>
          <cell r="E110">
            <v>0</v>
          </cell>
          <cell r="F110">
            <v>2400</v>
          </cell>
          <cell r="G110">
            <v>10600</v>
          </cell>
          <cell r="H110">
            <v>16800</v>
          </cell>
          <cell r="I110">
            <v>22200</v>
          </cell>
          <cell r="J110">
            <v>25200</v>
          </cell>
          <cell r="K110">
            <v>35200</v>
          </cell>
          <cell r="L110">
            <v>42400</v>
          </cell>
          <cell r="M110">
            <v>47200</v>
          </cell>
          <cell r="N110">
            <v>49600</v>
          </cell>
          <cell r="O110">
            <v>50800</v>
          </cell>
          <cell r="P110">
            <v>50800</v>
          </cell>
        </row>
        <row r="111">
          <cell r="A111" t="str">
            <v>NORD EST</v>
          </cell>
          <cell r="D111" t="str">
            <v>Prévision ajustée cumulée</v>
          </cell>
          <cell r="E111">
            <v>0</v>
          </cell>
          <cell r="F111">
            <v>6300</v>
          </cell>
          <cell r="G111">
            <v>14900</v>
          </cell>
          <cell r="H111">
            <v>25600</v>
          </cell>
          <cell r="I111">
            <v>25600</v>
          </cell>
          <cell r="J111">
            <v>30600</v>
          </cell>
          <cell r="K111">
            <v>40600</v>
          </cell>
          <cell r="L111">
            <v>50800</v>
          </cell>
          <cell r="M111">
            <v>59800</v>
          </cell>
          <cell r="N111">
            <v>68600</v>
          </cell>
          <cell r="O111">
            <v>72800</v>
          </cell>
          <cell r="P111">
            <v>72800</v>
          </cell>
        </row>
        <row r="112">
          <cell r="A112" t="str">
            <v>NORD EST</v>
          </cell>
          <cell r="D112" t="str">
            <v>Tonne / D12</v>
          </cell>
        </row>
        <row r="113">
          <cell r="A113" t="str">
            <v>NORD EST</v>
          </cell>
          <cell r="E113" t="str">
            <v>Janvier</v>
          </cell>
          <cell r="F113" t="str">
            <v>Février</v>
          </cell>
          <cell r="G113" t="str">
            <v>Mars</v>
          </cell>
          <cell r="H113" t="str">
            <v>Avril</v>
          </cell>
          <cell r="I113" t="str">
            <v>Mai</v>
          </cell>
          <cell r="J113" t="str">
            <v>Juin</v>
          </cell>
          <cell r="K113" t="str">
            <v>Juillet</v>
          </cell>
          <cell r="L113" t="str">
            <v>Août</v>
          </cell>
          <cell r="M113" t="str">
            <v>Septembre</v>
          </cell>
          <cell r="N113" t="str">
            <v>Octobre</v>
          </cell>
          <cell r="O113" t="str">
            <v>Novembre</v>
          </cell>
          <cell r="P113" t="str">
            <v>Décembre</v>
          </cell>
        </row>
        <row r="114">
          <cell r="A114" t="str">
            <v>NORD EST</v>
          </cell>
          <cell r="D114" t="str">
            <v>Fer</v>
          </cell>
          <cell r="E114">
            <v>0</v>
          </cell>
          <cell r="F114">
            <v>566</v>
          </cell>
        </row>
        <row r="115">
          <cell r="A115" t="str">
            <v>NORD EST</v>
          </cell>
          <cell r="D115" t="str">
            <v xml:space="preserve">Route </v>
          </cell>
          <cell r="E115">
            <v>0</v>
          </cell>
          <cell r="F115">
            <v>0</v>
          </cell>
        </row>
        <row r="116">
          <cell r="A116" t="str">
            <v>NORD EST</v>
          </cell>
          <cell r="D116" t="str">
            <v>Total Fer / Route</v>
          </cell>
          <cell r="E116">
            <v>0</v>
          </cell>
          <cell r="F116">
            <v>566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</row>
        <row r="117">
          <cell r="A117" t="str">
            <v>NORD EST</v>
          </cell>
          <cell r="D117" t="str">
            <v>Prevision au 01/01</v>
          </cell>
          <cell r="E117">
            <v>0</v>
          </cell>
          <cell r="F117">
            <v>3400</v>
          </cell>
          <cell r="G117">
            <v>0</v>
          </cell>
          <cell r="H117">
            <v>2800</v>
          </cell>
          <cell r="I117">
            <v>4000</v>
          </cell>
          <cell r="J117">
            <v>0</v>
          </cell>
          <cell r="K117">
            <v>0</v>
          </cell>
          <cell r="L117">
            <v>5200</v>
          </cell>
          <cell r="M117">
            <v>6000</v>
          </cell>
          <cell r="N117">
            <v>13000</v>
          </cell>
          <cell r="O117">
            <v>12000</v>
          </cell>
          <cell r="P117">
            <v>0</v>
          </cell>
        </row>
        <row r="118">
          <cell r="A118" t="str">
            <v>NORD EST</v>
          </cell>
          <cell r="D118" t="str">
            <v>Prévision Ajustée</v>
          </cell>
          <cell r="E118">
            <v>0</v>
          </cell>
          <cell r="F118">
            <v>3400</v>
          </cell>
          <cell r="G118">
            <v>0</v>
          </cell>
          <cell r="H118">
            <v>2800</v>
          </cell>
          <cell r="I118">
            <v>4000</v>
          </cell>
          <cell r="J118">
            <v>0</v>
          </cell>
          <cell r="K118">
            <v>10250</v>
          </cell>
          <cell r="L118">
            <v>7200</v>
          </cell>
          <cell r="M118">
            <v>6000</v>
          </cell>
          <cell r="N118">
            <v>13000</v>
          </cell>
          <cell r="O118">
            <v>12000</v>
          </cell>
          <cell r="P118">
            <v>0</v>
          </cell>
        </row>
        <row r="119">
          <cell r="A119" t="str">
            <v>NORD EST</v>
          </cell>
          <cell r="D119" t="str">
            <v>Cumul Fer</v>
          </cell>
          <cell r="E119">
            <v>0</v>
          </cell>
          <cell r="F119">
            <v>566</v>
          </cell>
          <cell r="G119">
            <v>566</v>
          </cell>
          <cell r="H119">
            <v>566</v>
          </cell>
          <cell r="I119">
            <v>566</v>
          </cell>
          <cell r="J119">
            <v>566</v>
          </cell>
          <cell r="K119">
            <v>566</v>
          </cell>
          <cell r="L119">
            <v>566</v>
          </cell>
          <cell r="M119">
            <v>566</v>
          </cell>
          <cell r="N119">
            <v>566</v>
          </cell>
          <cell r="O119">
            <v>566</v>
          </cell>
          <cell r="P119">
            <v>566</v>
          </cell>
        </row>
        <row r="120">
          <cell r="A120" t="str">
            <v>NORD EST</v>
          </cell>
          <cell r="D120" t="str">
            <v>Cumul Route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</row>
        <row r="121">
          <cell r="A121" t="str">
            <v>NORD EST</v>
          </cell>
          <cell r="D121" t="str">
            <v>Cumul Fer / Route</v>
          </cell>
          <cell r="E121">
            <v>0</v>
          </cell>
          <cell r="F121">
            <v>566</v>
          </cell>
          <cell r="G121">
            <v>566</v>
          </cell>
          <cell r="H121">
            <v>566</v>
          </cell>
          <cell r="I121">
            <v>566</v>
          </cell>
          <cell r="J121">
            <v>566</v>
          </cell>
          <cell r="K121">
            <v>566</v>
          </cell>
          <cell r="L121">
            <v>566</v>
          </cell>
          <cell r="M121">
            <v>566</v>
          </cell>
          <cell r="N121">
            <v>566</v>
          </cell>
          <cell r="O121">
            <v>566</v>
          </cell>
          <cell r="P121">
            <v>566</v>
          </cell>
        </row>
        <row r="122">
          <cell r="A122" t="str">
            <v>NORD EST</v>
          </cell>
          <cell r="D122" t="str">
            <v>Prévision cumulée au 01/01</v>
          </cell>
          <cell r="E122">
            <v>0</v>
          </cell>
          <cell r="F122">
            <v>3400</v>
          </cell>
          <cell r="G122">
            <v>3400</v>
          </cell>
          <cell r="H122">
            <v>6200</v>
          </cell>
          <cell r="I122">
            <v>10200</v>
          </cell>
          <cell r="J122">
            <v>10200</v>
          </cell>
          <cell r="K122">
            <v>10200</v>
          </cell>
          <cell r="L122">
            <v>15400</v>
          </cell>
          <cell r="M122">
            <v>21400</v>
          </cell>
          <cell r="N122">
            <v>34400</v>
          </cell>
          <cell r="O122">
            <v>46400</v>
          </cell>
          <cell r="P122">
            <v>46400</v>
          </cell>
        </row>
        <row r="123">
          <cell r="A123" t="str">
            <v>NORD EST</v>
          </cell>
          <cell r="D123" t="str">
            <v>Prévision ajustée cumulée</v>
          </cell>
          <cell r="E123">
            <v>0</v>
          </cell>
          <cell r="F123">
            <v>3400</v>
          </cell>
          <cell r="G123">
            <v>3400</v>
          </cell>
          <cell r="H123">
            <v>6200</v>
          </cell>
          <cell r="I123">
            <v>10200</v>
          </cell>
          <cell r="J123">
            <v>10200</v>
          </cell>
          <cell r="K123">
            <v>20450</v>
          </cell>
          <cell r="L123">
            <v>27650</v>
          </cell>
          <cell r="M123">
            <v>33650</v>
          </cell>
          <cell r="N123">
            <v>46650</v>
          </cell>
          <cell r="O123">
            <v>58650</v>
          </cell>
          <cell r="P123">
            <v>58650</v>
          </cell>
        </row>
        <row r="124">
          <cell r="A124" t="str">
            <v>NORD EST</v>
          </cell>
          <cell r="D124" t="str">
            <v>Tonne / D12</v>
          </cell>
        </row>
        <row r="125">
          <cell r="A125" t="str">
            <v>NORD EST</v>
          </cell>
          <cell r="E125" t="str">
            <v>Janvier</v>
          </cell>
          <cell r="F125" t="str">
            <v>Février</v>
          </cell>
          <cell r="G125" t="str">
            <v>Mars</v>
          </cell>
          <cell r="H125" t="str">
            <v>Avril</v>
          </cell>
          <cell r="I125" t="str">
            <v>Mai</v>
          </cell>
          <cell r="J125" t="str">
            <v>Juin</v>
          </cell>
          <cell r="K125" t="str">
            <v>Juillet</v>
          </cell>
          <cell r="L125" t="str">
            <v>Août</v>
          </cell>
          <cell r="M125" t="str">
            <v>Septembre</v>
          </cell>
          <cell r="N125" t="str">
            <v>Octobre</v>
          </cell>
          <cell r="O125" t="str">
            <v>Novembre</v>
          </cell>
          <cell r="P125" t="str">
            <v>Décembre</v>
          </cell>
        </row>
        <row r="126">
          <cell r="A126" t="str">
            <v>NORD EST</v>
          </cell>
          <cell r="D126" t="str">
            <v>Fer</v>
          </cell>
          <cell r="E126">
            <v>0</v>
          </cell>
          <cell r="F126">
            <v>0</v>
          </cell>
        </row>
        <row r="127">
          <cell r="A127" t="str">
            <v>NORD EST</v>
          </cell>
          <cell r="D127" t="str">
            <v xml:space="preserve">Route </v>
          </cell>
          <cell r="E127">
            <v>0</v>
          </cell>
          <cell r="F127">
            <v>0</v>
          </cell>
        </row>
        <row r="128">
          <cell r="A128" t="str">
            <v>NORD EST</v>
          </cell>
          <cell r="D128" t="str">
            <v>Total Fer / Route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</row>
        <row r="129">
          <cell r="A129" t="str">
            <v>NORD EST</v>
          </cell>
          <cell r="D129" t="str">
            <v>Prevision au 01/01</v>
          </cell>
          <cell r="E129">
            <v>2400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1200</v>
          </cell>
          <cell r="M129">
            <v>4200</v>
          </cell>
          <cell r="N129">
            <v>8800</v>
          </cell>
          <cell r="O129">
            <v>3000</v>
          </cell>
          <cell r="P129">
            <v>0</v>
          </cell>
        </row>
        <row r="130">
          <cell r="A130" t="str">
            <v>NORD EST</v>
          </cell>
          <cell r="D130" t="str">
            <v>Prévision Ajustée</v>
          </cell>
          <cell r="E130">
            <v>2400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3000</v>
          </cell>
          <cell r="K130">
            <v>10000</v>
          </cell>
          <cell r="L130">
            <v>6000</v>
          </cell>
          <cell r="M130">
            <v>3000</v>
          </cell>
          <cell r="N130">
            <v>4000</v>
          </cell>
          <cell r="O130">
            <v>3000</v>
          </cell>
          <cell r="P130">
            <v>0</v>
          </cell>
        </row>
        <row r="131">
          <cell r="A131" t="str">
            <v>NORD EST</v>
          </cell>
          <cell r="D131" t="str">
            <v>Cumul Fer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 t="str">
            <v>NORD EST</v>
          </cell>
          <cell r="D132" t="str">
            <v>Cumul Route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NORD EST</v>
          </cell>
          <cell r="D133" t="str">
            <v>Cumul Fer / Route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NORD EST</v>
          </cell>
          <cell r="D134" t="str">
            <v>Prévision cumulée au 01/01</v>
          </cell>
          <cell r="E134">
            <v>2400</v>
          </cell>
          <cell r="F134">
            <v>2400</v>
          </cell>
          <cell r="G134">
            <v>2400</v>
          </cell>
          <cell r="H134">
            <v>2400</v>
          </cell>
          <cell r="I134">
            <v>2400</v>
          </cell>
          <cell r="J134">
            <v>2400</v>
          </cell>
          <cell r="K134">
            <v>2400</v>
          </cell>
          <cell r="L134">
            <v>3600</v>
          </cell>
          <cell r="M134">
            <v>7800</v>
          </cell>
          <cell r="N134">
            <v>16600</v>
          </cell>
          <cell r="O134">
            <v>19600</v>
          </cell>
          <cell r="P134">
            <v>19600</v>
          </cell>
        </row>
        <row r="135">
          <cell r="A135" t="str">
            <v>NORD EST</v>
          </cell>
          <cell r="D135" t="str">
            <v>Prévision ajustée cumulée</v>
          </cell>
          <cell r="E135">
            <v>2400</v>
          </cell>
          <cell r="F135">
            <v>2400</v>
          </cell>
          <cell r="G135">
            <v>2400</v>
          </cell>
          <cell r="H135">
            <v>2400</v>
          </cell>
          <cell r="I135">
            <v>2400</v>
          </cell>
          <cell r="J135">
            <v>5400</v>
          </cell>
          <cell r="K135">
            <v>15400</v>
          </cell>
          <cell r="L135">
            <v>21400</v>
          </cell>
          <cell r="M135">
            <v>24400</v>
          </cell>
          <cell r="N135">
            <v>28400</v>
          </cell>
          <cell r="O135">
            <v>31400</v>
          </cell>
          <cell r="P135">
            <v>31400</v>
          </cell>
        </row>
        <row r="136">
          <cell r="A136" t="str">
            <v>NORD EST</v>
          </cell>
          <cell r="D136" t="str">
            <v>Tonne / D12</v>
          </cell>
        </row>
        <row r="137">
          <cell r="A137" t="str">
            <v>NORD EST</v>
          </cell>
          <cell r="E137" t="str">
            <v>Janvier</v>
          </cell>
          <cell r="F137" t="str">
            <v>Février</v>
          </cell>
          <cell r="G137" t="str">
            <v>Mars</v>
          </cell>
          <cell r="H137" t="str">
            <v>Avril</v>
          </cell>
          <cell r="I137" t="str">
            <v>Mai</v>
          </cell>
          <cell r="J137" t="str">
            <v>Juin</v>
          </cell>
          <cell r="K137" t="str">
            <v>Juillet</v>
          </cell>
          <cell r="L137" t="str">
            <v>Août</v>
          </cell>
          <cell r="M137" t="str">
            <v>Septembre</v>
          </cell>
          <cell r="N137" t="str">
            <v>Octobre</v>
          </cell>
          <cell r="O137" t="str">
            <v>Novembre</v>
          </cell>
          <cell r="P137" t="str">
            <v>Décembre</v>
          </cell>
        </row>
        <row r="138">
          <cell r="A138" t="str">
            <v>NORD EST</v>
          </cell>
          <cell r="D138" t="str">
            <v>Fer</v>
          </cell>
          <cell r="E138">
            <v>4747</v>
          </cell>
          <cell r="F138">
            <v>16635</v>
          </cell>
        </row>
        <row r="139">
          <cell r="A139" t="str">
            <v>NORD EST</v>
          </cell>
          <cell r="D139" t="str">
            <v xml:space="preserve">Route </v>
          </cell>
          <cell r="E139">
            <v>59</v>
          </cell>
          <cell r="F139">
            <v>3796</v>
          </cell>
        </row>
        <row r="140">
          <cell r="A140" t="str">
            <v>NORD EST</v>
          </cell>
          <cell r="D140" t="str">
            <v>Total Fer / Route</v>
          </cell>
          <cell r="E140">
            <v>4806</v>
          </cell>
          <cell r="F140">
            <v>20431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</row>
        <row r="141">
          <cell r="A141" t="str">
            <v>NORD EST</v>
          </cell>
          <cell r="D141" t="str">
            <v>Prevision au 01/01</v>
          </cell>
          <cell r="E141">
            <v>0</v>
          </cell>
          <cell r="F141">
            <v>8800</v>
          </cell>
          <cell r="G141">
            <v>16150</v>
          </cell>
          <cell r="H141">
            <v>11500</v>
          </cell>
          <cell r="I141">
            <v>4800</v>
          </cell>
          <cell r="J141">
            <v>13600</v>
          </cell>
          <cell r="K141">
            <v>38831</v>
          </cell>
          <cell r="L141">
            <v>46200</v>
          </cell>
          <cell r="M141">
            <v>35200</v>
          </cell>
          <cell r="N141">
            <v>29650</v>
          </cell>
          <cell r="O141">
            <v>17400</v>
          </cell>
          <cell r="P141">
            <v>4350</v>
          </cell>
        </row>
        <row r="142">
          <cell r="A142" t="str">
            <v>NORD EST</v>
          </cell>
          <cell r="D142" t="str">
            <v>Prévision Ajustée</v>
          </cell>
          <cell r="E142">
            <v>0</v>
          </cell>
          <cell r="F142">
            <v>10000</v>
          </cell>
          <cell r="G142">
            <v>19350</v>
          </cell>
          <cell r="H142">
            <v>18500</v>
          </cell>
          <cell r="I142">
            <v>6800</v>
          </cell>
          <cell r="J142">
            <v>20100</v>
          </cell>
          <cell r="K142">
            <v>48781</v>
          </cell>
          <cell r="L142">
            <v>30450</v>
          </cell>
          <cell r="M142">
            <v>26600</v>
          </cell>
          <cell r="N142">
            <v>29650</v>
          </cell>
          <cell r="O142">
            <v>17400</v>
          </cell>
          <cell r="P142">
            <v>4350</v>
          </cell>
        </row>
        <row r="143">
          <cell r="A143" t="str">
            <v>NORD EST</v>
          </cell>
          <cell r="D143" t="str">
            <v>Cumul Fer</v>
          </cell>
          <cell r="E143">
            <v>4747</v>
          </cell>
          <cell r="F143">
            <v>21382</v>
          </cell>
          <cell r="G143">
            <v>21382</v>
          </cell>
          <cell r="H143">
            <v>21382</v>
          </cell>
          <cell r="I143">
            <v>21382</v>
          </cell>
          <cell r="J143">
            <v>21382</v>
          </cell>
          <cell r="K143">
            <v>21382</v>
          </cell>
          <cell r="L143">
            <v>21382</v>
          </cell>
          <cell r="M143">
            <v>21382</v>
          </cell>
          <cell r="N143">
            <v>21382</v>
          </cell>
          <cell r="O143">
            <v>21382</v>
          </cell>
          <cell r="P143">
            <v>21382</v>
          </cell>
        </row>
        <row r="144">
          <cell r="A144" t="str">
            <v>NORD EST</v>
          </cell>
          <cell r="D144" t="str">
            <v>Cumul Route</v>
          </cell>
          <cell r="E144">
            <v>59</v>
          </cell>
          <cell r="F144">
            <v>3855</v>
          </cell>
          <cell r="G144">
            <v>3855</v>
          </cell>
          <cell r="H144">
            <v>3855</v>
          </cell>
          <cell r="I144">
            <v>3855</v>
          </cell>
          <cell r="J144">
            <v>3855</v>
          </cell>
          <cell r="K144">
            <v>3855</v>
          </cell>
          <cell r="L144">
            <v>3855</v>
          </cell>
          <cell r="M144">
            <v>3855</v>
          </cell>
          <cell r="N144">
            <v>3855</v>
          </cell>
          <cell r="O144">
            <v>3855</v>
          </cell>
          <cell r="P144">
            <v>3855</v>
          </cell>
        </row>
        <row r="145">
          <cell r="A145" t="str">
            <v>NORD EST</v>
          </cell>
          <cell r="D145" t="str">
            <v>Cumul Fer / Route</v>
          </cell>
          <cell r="E145">
            <v>4806</v>
          </cell>
          <cell r="F145">
            <v>25237</v>
          </cell>
          <cell r="G145">
            <v>25237</v>
          </cell>
          <cell r="H145">
            <v>25237</v>
          </cell>
          <cell r="I145">
            <v>25237</v>
          </cell>
          <cell r="J145">
            <v>25237</v>
          </cell>
          <cell r="K145">
            <v>25237</v>
          </cell>
          <cell r="L145">
            <v>25237</v>
          </cell>
          <cell r="M145">
            <v>25237</v>
          </cell>
          <cell r="N145">
            <v>25237</v>
          </cell>
          <cell r="O145">
            <v>25237</v>
          </cell>
          <cell r="P145">
            <v>25237</v>
          </cell>
        </row>
        <row r="146">
          <cell r="A146" t="str">
            <v>NORD EST</v>
          </cell>
          <cell r="D146" t="str">
            <v>Prévision cumulée au 01/01</v>
          </cell>
          <cell r="E146">
            <v>0</v>
          </cell>
          <cell r="F146">
            <v>8800</v>
          </cell>
          <cell r="G146">
            <v>24950</v>
          </cell>
          <cell r="H146">
            <v>36450</v>
          </cell>
          <cell r="I146">
            <v>41250</v>
          </cell>
          <cell r="J146">
            <v>54850</v>
          </cell>
          <cell r="K146">
            <v>93681</v>
          </cell>
          <cell r="L146">
            <v>139881</v>
          </cell>
          <cell r="M146">
            <v>175081</v>
          </cell>
          <cell r="N146">
            <v>204731</v>
          </cell>
          <cell r="O146">
            <v>222131</v>
          </cell>
          <cell r="P146">
            <v>226481</v>
          </cell>
        </row>
        <row r="147">
          <cell r="A147" t="str">
            <v>NORD EST</v>
          </cell>
          <cell r="D147" t="str">
            <v>Prévision ajustée cumulée</v>
          </cell>
          <cell r="E147">
            <v>0</v>
          </cell>
          <cell r="F147">
            <v>10000</v>
          </cell>
          <cell r="G147">
            <v>29350</v>
          </cell>
          <cell r="H147">
            <v>47850</v>
          </cell>
          <cell r="I147">
            <v>54650</v>
          </cell>
          <cell r="J147">
            <v>74750</v>
          </cell>
          <cell r="K147">
            <v>123531</v>
          </cell>
          <cell r="L147">
            <v>153981</v>
          </cell>
          <cell r="M147">
            <v>180581</v>
          </cell>
          <cell r="N147">
            <v>210231</v>
          </cell>
          <cell r="O147">
            <v>227631</v>
          </cell>
          <cell r="P147">
            <v>231981</v>
          </cell>
        </row>
        <row r="148">
          <cell r="A148" t="str">
            <v>NORD EST</v>
          </cell>
          <cell r="D148" t="str">
            <v>Tonne / D12</v>
          </cell>
        </row>
        <row r="149">
          <cell r="A149" t="str">
            <v>NORD EST</v>
          </cell>
          <cell r="E149" t="str">
            <v>Janvier</v>
          </cell>
          <cell r="F149" t="str">
            <v>Février</v>
          </cell>
          <cell r="G149" t="str">
            <v>Mars</v>
          </cell>
          <cell r="H149" t="str">
            <v>Avril</v>
          </cell>
          <cell r="I149" t="str">
            <v>Mai</v>
          </cell>
          <cell r="J149" t="str">
            <v>Juin</v>
          </cell>
          <cell r="K149" t="str">
            <v>Juillet</v>
          </cell>
          <cell r="L149" t="str">
            <v>Août</v>
          </cell>
          <cell r="M149" t="str">
            <v>Septembre</v>
          </cell>
          <cell r="N149" t="str">
            <v>Octobre</v>
          </cell>
          <cell r="O149" t="str">
            <v>Novembre</v>
          </cell>
          <cell r="P149" t="str">
            <v>Décembre</v>
          </cell>
        </row>
        <row r="150">
          <cell r="A150" t="str">
            <v>NORD EST</v>
          </cell>
          <cell r="D150" t="str">
            <v>Fer</v>
          </cell>
          <cell r="E150">
            <v>35890</v>
          </cell>
          <cell r="F150">
            <v>37887</v>
          </cell>
        </row>
        <row r="151">
          <cell r="A151" t="str">
            <v>NORD EST</v>
          </cell>
          <cell r="D151" t="str">
            <v xml:space="preserve">Route </v>
          </cell>
          <cell r="E151">
            <v>663</v>
          </cell>
          <cell r="F151">
            <v>799</v>
          </cell>
        </row>
        <row r="152">
          <cell r="A152" t="str">
            <v>NORD EST</v>
          </cell>
          <cell r="D152" t="str">
            <v>Total Fer / Route</v>
          </cell>
          <cell r="E152">
            <v>36553</v>
          </cell>
          <cell r="F152">
            <v>38686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</row>
        <row r="153">
          <cell r="A153" t="str">
            <v>NORD EST</v>
          </cell>
          <cell r="D153" t="str">
            <v>Prevision au 01/01</v>
          </cell>
          <cell r="E153">
            <v>29800</v>
          </cell>
          <cell r="F153">
            <v>26800</v>
          </cell>
          <cell r="G153">
            <v>15600</v>
          </cell>
          <cell r="H153">
            <v>0</v>
          </cell>
          <cell r="I153">
            <v>1200</v>
          </cell>
          <cell r="J153">
            <v>2400</v>
          </cell>
          <cell r="K153">
            <v>3600</v>
          </cell>
          <cell r="L153">
            <v>4400</v>
          </cell>
          <cell r="M153">
            <v>4400</v>
          </cell>
          <cell r="N153">
            <v>5500</v>
          </cell>
          <cell r="O153">
            <v>3400</v>
          </cell>
          <cell r="P153">
            <v>0</v>
          </cell>
        </row>
        <row r="154">
          <cell r="A154" t="str">
            <v>NORD EST</v>
          </cell>
          <cell r="D154" t="str">
            <v>Prévision Ajustée</v>
          </cell>
          <cell r="E154">
            <v>29800</v>
          </cell>
          <cell r="F154">
            <v>0</v>
          </cell>
          <cell r="G154">
            <v>0</v>
          </cell>
          <cell r="H154">
            <v>0</v>
          </cell>
          <cell r="I154">
            <v>1200</v>
          </cell>
          <cell r="J154">
            <v>2400</v>
          </cell>
          <cell r="K154">
            <v>3600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5">
          <cell r="A155" t="str">
            <v>NORD EST</v>
          </cell>
          <cell r="D155" t="str">
            <v>Cumul Fer</v>
          </cell>
          <cell r="E155">
            <v>35890</v>
          </cell>
          <cell r="F155">
            <v>73777</v>
          </cell>
          <cell r="G155">
            <v>73777</v>
          </cell>
          <cell r="H155">
            <v>73777</v>
          </cell>
          <cell r="I155">
            <v>73777</v>
          </cell>
          <cell r="J155">
            <v>73777</v>
          </cell>
          <cell r="K155">
            <v>73777</v>
          </cell>
          <cell r="L155">
            <v>73777</v>
          </cell>
          <cell r="M155">
            <v>73777</v>
          </cell>
          <cell r="N155">
            <v>73777</v>
          </cell>
          <cell r="O155">
            <v>73777</v>
          </cell>
          <cell r="P155">
            <v>73777</v>
          </cell>
        </row>
        <row r="156">
          <cell r="A156" t="str">
            <v>NORD EST</v>
          </cell>
          <cell r="D156" t="str">
            <v>Cumul Route</v>
          </cell>
          <cell r="E156">
            <v>663</v>
          </cell>
          <cell r="F156">
            <v>1462</v>
          </cell>
          <cell r="G156">
            <v>1462</v>
          </cell>
          <cell r="H156">
            <v>1462</v>
          </cell>
          <cell r="I156">
            <v>1462</v>
          </cell>
          <cell r="J156">
            <v>1462</v>
          </cell>
          <cell r="K156">
            <v>1462</v>
          </cell>
          <cell r="L156">
            <v>1462</v>
          </cell>
          <cell r="M156">
            <v>1462</v>
          </cell>
          <cell r="N156">
            <v>1462</v>
          </cell>
          <cell r="O156">
            <v>1462</v>
          </cell>
          <cell r="P156">
            <v>1462</v>
          </cell>
        </row>
        <row r="157">
          <cell r="A157" t="str">
            <v>NORD EST</v>
          </cell>
          <cell r="D157" t="str">
            <v>Cumul Fer / Route</v>
          </cell>
          <cell r="E157">
            <v>36553</v>
          </cell>
          <cell r="F157">
            <v>75239</v>
          </cell>
          <cell r="G157">
            <v>75239</v>
          </cell>
          <cell r="H157">
            <v>75239</v>
          </cell>
          <cell r="I157">
            <v>75239</v>
          </cell>
          <cell r="J157">
            <v>75239</v>
          </cell>
          <cell r="K157">
            <v>75239</v>
          </cell>
          <cell r="L157">
            <v>75239</v>
          </cell>
          <cell r="M157">
            <v>75239</v>
          </cell>
          <cell r="N157">
            <v>75239</v>
          </cell>
          <cell r="O157">
            <v>75239</v>
          </cell>
          <cell r="P157">
            <v>75239</v>
          </cell>
        </row>
        <row r="158">
          <cell r="A158" t="str">
            <v>NORD EST</v>
          </cell>
          <cell r="D158" t="str">
            <v>Prévision cumulée au 01/01</v>
          </cell>
          <cell r="E158">
            <v>29800</v>
          </cell>
          <cell r="F158">
            <v>56600</v>
          </cell>
          <cell r="G158">
            <v>72200</v>
          </cell>
          <cell r="H158">
            <v>72200</v>
          </cell>
          <cell r="I158">
            <v>73400</v>
          </cell>
          <cell r="J158">
            <v>75800</v>
          </cell>
          <cell r="K158">
            <v>79400</v>
          </cell>
          <cell r="L158">
            <v>83800</v>
          </cell>
          <cell r="M158">
            <v>88200</v>
          </cell>
          <cell r="N158">
            <v>93700</v>
          </cell>
          <cell r="O158">
            <v>97100</v>
          </cell>
          <cell r="P158">
            <v>97100</v>
          </cell>
        </row>
        <row r="159">
          <cell r="A159" t="str">
            <v>NORD EST</v>
          </cell>
          <cell r="D159" t="str">
            <v>Prévision ajustée cumulée</v>
          </cell>
          <cell r="E159">
            <v>29800</v>
          </cell>
          <cell r="F159">
            <v>29800</v>
          </cell>
          <cell r="G159">
            <v>29800</v>
          </cell>
          <cell r="H159">
            <v>29800</v>
          </cell>
          <cell r="I159">
            <v>31000</v>
          </cell>
          <cell r="J159">
            <v>33400</v>
          </cell>
          <cell r="K159">
            <v>37000</v>
          </cell>
          <cell r="L159">
            <v>37000</v>
          </cell>
          <cell r="M159">
            <v>37000</v>
          </cell>
          <cell r="N159">
            <v>37000</v>
          </cell>
          <cell r="O159">
            <v>37000</v>
          </cell>
          <cell r="P159">
            <v>37000</v>
          </cell>
        </row>
        <row r="160">
          <cell r="A160" t="str">
            <v>NORD EST</v>
          </cell>
          <cell r="D160" t="str">
            <v>Tonne / D12</v>
          </cell>
        </row>
        <row r="161">
          <cell r="A161" t="str">
            <v>NORD OUEST</v>
          </cell>
          <cell r="E161" t="str">
            <v>Janvier</v>
          </cell>
          <cell r="F161" t="str">
            <v>Février</v>
          </cell>
          <cell r="G161" t="str">
            <v>Mars</v>
          </cell>
          <cell r="H161" t="str">
            <v>Avril</v>
          </cell>
          <cell r="I161" t="str">
            <v>Mai</v>
          </cell>
          <cell r="J161" t="str">
            <v>Juin</v>
          </cell>
          <cell r="K161" t="str">
            <v>Juillet</v>
          </cell>
          <cell r="L161" t="str">
            <v>Août</v>
          </cell>
          <cell r="M161" t="str">
            <v>Septembre</v>
          </cell>
          <cell r="N161" t="str">
            <v>Octobre</v>
          </cell>
          <cell r="O161" t="str">
            <v>Novembre</v>
          </cell>
          <cell r="P161" t="str">
            <v>Décembre</v>
          </cell>
        </row>
        <row r="162">
          <cell r="A162" t="str">
            <v>NORD OUEST</v>
          </cell>
          <cell r="D162" t="str">
            <v>Fer</v>
          </cell>
          <cell r="E162">
            <v>16164</v>
          </cell>
          <cell r="F162">
            <v>17795</v>
          </cell>
        </row>
        <row r="163">
          <cell r="A163" t="str">
            <v>NORD OUEST</v>
          </cell>
          <cell r="D163" t="str">
            <v xml:space="preserve">Route </v>
          </cell>
          <cell r="E163">
            <v>11388</v>
          </cell>
          <cell r="F163">
            <v>4323</v>
          </cell>
        </row>
        <row r="164">
          <cell r="A164" t="str">
            <v>NORD OUEST</v>
          </cell>
          <cell r="D164" t="str">
            <v>Total Fer / Route</v>
          </cell>
          <cell r="E164">
            <v>27552</v>
          </cell>
          <cell r="F164">
            <v>22118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A165" t="str">
            <v>NORD OUEST</v>
          </cell>
          <cell r="D165" t="str">
            <v>Prevision au 01/01</v>
          </cell>
          <cell r="E165">
            <v>31250</v>
          </cell>
          <cell r="F165">
            <v>35900</v>
          </cell>
          <cell r="G165">
            <v>31125</v>
          </cell>
          <cell r="H165">
            <v>20700</v>
          </cell>
          <cell r="I165">
            <v>8800</v>
          </cell>
          <cell r="J165">
            <v>0</v>
          </cell>
          <cell r="K165">
            <v>1600</v>
          </cell>
          <cell r="L165">
            <v>4800</v>
          </cell>
          <cell r="M165">
            <v>6000</v>
          </cell>
          <cell r="N165">
            <v>6000</v>
          </cell>
          <cell r="O165">
            <v>4800</v>
          </cell>
          <cell r="P165">
            <v>2400</v>
          </cell>
        </row>
        <row r="166">
          <cell r="A166" t="str">
            <v>NORD OUEST</v>
          </cell>
          <cell r="D166" t="str">
            <v>Prévision Ajustée</v>
          </cell>
          <cell r="E166">
            <v>31250</v>
          </cell>
          <cell r="F166">
            <v>900</v>
          </cell>
          <cell r="G166">
            <v>32325</v>
          </cell>
          <cell r="H166">
            <v>20700</v>
          </cell>
          <cell r="I166">
            <v>9400</v>
          </cell>
          <cell r="J166">
            <v>8800</v>
          </cell>
          <cell r="K166">
            <v>1600</v>
          </cell>
          <cell r="L166">
            <v>4800</v>
          </cell>
          <cell r="M166">
            <v>11200</v>
          </cell>
          <cell r="N166">
            <v>14800</v>
          </cell>
          <cell r="O166">
            <v>12800</v>
          </cell>
          <cell r="P166">
            <v>9600</v>
          </cell>
        </row>
        <row r="167">
          <cell r="A167" t="str">
            <v>NORD OUEST</v>
          </cell>
          <cell r="D167" t="str">
            <v>Cumul Fer</v>
          </cell>
          <cell r="E167">
            <v>16164</v>
          </cell>
          <cell r="F167">
            <v>33959</v>
          </cell>
          <cell r="G167">
            <v>33959</v>
          </cell>
          <cell r="H167">
            <v>33959</v>
          </cell>
          <cell r="I167">
            <v>33959</v>
          </cell>
          <cell r="J167">
            <v>33959</v>
          </cell>
          <cell r="K167">
            <v>33959</v>
          </cell>
          <cell r="L167">
            <v>33959</v>
          </cell>
          <cell r="M167">
            <v>33959</v>
          </cell>
          <cell r="N167">
            <v>33959</v>
          </cell>
          <cell r="O167">
            <v>33959</v>
          </cell>
          <cell r="P167">
            <v>33959</v>
          </cell>
        </row>
        <row r="168">
          <cell r="A168" t="str">
            <v>NORD OUEST</v>
          </cell>
          <cell r="D168" t="str">
            <v>Cumul Route</v>
          </cell>
          <cell r="E168">
            <v>11388</v>
          </cell>
          <cell r="F168">
            <v>15711</v>
          </cell>
          <cell r="G168">
            <v>15711</v>
          </cell>
          <cell r="H168">
            <v>15711</v>
          </cell>
          <cell r="I168">
            <v>15711</v>
          </cell>
          <cell r="J168">
            <v>15711</v>
          </cell>
          <cell r="K168">
            <v>15711</v>
          </cell>
          <cell r="L168">
            <v>15711</v>
          </cell>
          <cell r="M168">
            <v>15711</v>
          </cell>
          <cell r="N168">
            <v>15711</v>
          </cell>
          <cell r="O168">
            <v>15711</v>
          </cell>
          <cell r="P168">
            <v>15711</v>
          </cell>
        </row>
        <row r="169">
          <cell r="A169" t="str">
            <v>NORD OUEST</v>
          </cell>
          <cell r="D169" t="str">
            <v>Cumul Fer / Route</v>
          </cell>
          <cell r="E169">
            <v>27552</v>
          </cell>
          <cell r="F169">
            <v>49670</v>
          </cell>
          <cell r="G169">
            <v>49670</v>
          </cell>
          <cell r="H169">
            <v>49670</v>
          </cell>
          <cell r="I169">
            <v>49670</v>
          </cell>
          <cell r="J169">
            <v>49670</v>
          </cell>
          <cell r="K169">
            <v>49670</v>
          </cell>
          <cell r="L169">
            <v>49670</v>
          </cell>
          <cell r="M169">
            <v>49670</v>
          </cell>
          <cell r="N169">
            <v>49670</v>
          </cell>
          <cell r="O169">
            <v>49670</v>
          </cell>
          <cell r="P169">
            <v>49670</v>
          </cell>
        </row>
        <row r="170">
          <cell r="A170" t="str">
            <v>NORD OUEST</v>
          </cell>
          <cell r="D170" t="str">
            <v>Prévision cumulée au 01/01</v>
          </cell>
          <cell r="E170">
            <v>31250</v>
          </cell>
          <cell r="F170">
            <v>67150</v>
          </cell>
          <cell r="G170">
            <v>98275</v>
          </cell>
          <cell r="H170">
            <v>118975</v>
          </cell>
          <cell r="I170">
            <v>127775</v>
          </cell>
          <cell r="J170">
            <v>127775</v>
          </cell>
          <cell r="K170">
            <v>129375</v>
          </cell>
          <cell r="L170">
            <v>134175</v>
          </cell>
          <cell r="M170">
            <v>140175</v>
          </cell>
          <cell r="N170">
            <v>146175</v>
          </cell>
          <cell r="O170">
            <v>150975</v>
          </cell>
          <cell r="P170">
            <v>153375</v>
          </cell>
        </row>
        <row r="171">
          <cell r="A171" t="str">
            <v>NORD OUEST</v>
          </cell>
          <cell r="D171" t="str">
            <v>Prévision ajustée cumulée</v>
          </cell>
          <cell r="E171">
            <v>31250</v>
          </cell>
          <cell r="F171">
            <v>32150</v>
          </cell>
          <cell r="G171">
            <v>64475</v>
          </cell>
          <cell r="H171">
            <v>85175</v>
          </cell>
          <cell r="I171">
            <v>94575</v>
          </cell>
          <cell r="J171">
            <v>103375</v>
          </cell>
          <cell r="K171">
            <v>104975</v>
          </cell>
          <cell r="L171">
            <v>109775</v>
          </cell>
          <cell r="M171">
            <v>120975</v>
          </cell>
          <cell r="N171">
            <v>135775</v>
          </cell>
          <cell r="O171">
            <v>148575</v>
          </cell>
          <cell r="P171">
            <v>158175</v>
          </cell>
        </row>
        <row r="172">
          <cell r="A172" t="str">
            <v>NORD OUEST</v>
          </cell>
          <cell r="D172" t="str">
            <v>Tonne / D12</v>
          </cell>
        </row>
        <row r="173">
          <cell r="A173" t="str">
            <v>NORD OUEST</v>
          </cell>
          <cell r="E173" t="str">
            <v>Janvier</v>
          </cell>
          <cell r="F173" t="str">
            <v>Février</v>
          </cell>
          <cell r="G173" t="str">
            <v>Mars</v>
          </cell>
          <cell r="H173" t="str">
            <v>Avril</v>
          </cell>
          <cell r="I173" t="str">
            <v>Mai</v>
          </cell>
          <cell r="J173" t="str">
            <v>Juin</v>
          </cell>
          <cell r="K173" t="str">
            <v>Juillet</v>
          </cell>
          <cell r="L173" t="str">
            <v>Août</v>
          </cell>
          <cell r="M173" t="str">
            <v>Septembre</v>
          </cell>
          <cell r="N173" t="str">
            <v>Octobre</v>
          </cell>
          <cell r="O173" t="str">
            <v>Novembre</v>
          </cell>
          <cell r="P173" t="str">
            <v>Décembre</v>
          </cell>
        </row>
        <row r="174">
          <cell r="A174" t="str">
            <v>NORD OUEST</v>
          </cell>
          <cell r="D174" t="str">
            <v>Fer</v>
          </cell>
          <cell r="E174">
            <v>32700</v>
          </cell>
          <cell r="F174">
            <v>27620</v>
          </cell>
        </row>
        <row r="175">
          <cell r="A175" t="str">
            <v>NORD OUEST</v>
          </cell>
          <cell r="D175" t="str">
            <v xml:space="preserve">Route </v>
          </cell>
          <cell r="E175">
            <v>0</v>
          </cell>
          <cell r="F175">
            <v>1086</v>
          </cell>
        </row>
        <row r="176">
          <cell r="A176" t="str">
            <v>NORD OUEST</v>
          </cell>
          <cell r="D176" t="str">
            <v>Total Fer / Route</v>
          </cell>
          <cell r="E176">
            <v>32700</v>
          </cell>
          <cell r="F176">
            <v>28706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</row>
        <row r="177">
          <cell r="A177" t="str">
            <v>NORD OUEST</v>
          </cell>
          <cell r="D177" t="str">
            <v>Prevision au 01/01</v>
          </cell>
          <cell r="E177">
            <v>6300</v>
          </cell>
          <cell r="F177">
            <v>2400</v>
          </cell>
          <cell r="G177">
            <v>3600</v>
          </cell>
          <cell r="H177">
            <v>0</v>
          </cell>
          <cell r="I177">
            <v>6000</v>
          </cell>
          <cell r="J177">
            <v>16500</v>
          </cell>
          <cell r="K177">
            <v>8500</v>
          </cell>
          <cell r="L177">
            <v>2300</v>
          </cell>
          <cell r="M177">
            <v>9200</v>
          </cell>
          <cell r="N177">
            <v>32800</v>
          </cell>
          <cell r="O177">
            <v>27700</v>
          </cell>
          <cell r="P177">
            <v>16500</v>
          </cell>
        </row>
        <row r="178">
          <cell r="A178" t="str">
            <v>NORD OUEST</v>
          </cell>
          <cell r="D178" t="str">
            <v>Prévision Ajustée</v>
          </cell>
          <cell r="E178">
            <v>6300</v>
          </cell>
          <cell r="F178">
            <v>2400</v>
          </cell>
          <cell r="G178">
            <v>3600</v>
          </cell>
          <cell r="H178">
            <v>1200</v>
          </cell>
          <cell r="I178">
            <v>6000</v>
          </cell>
          <cell r="J178">
            <v>10500</v>
          </cell>
          <cell r="K178">
            <v>6400</v>
          </cell>
          <cell r="L178">
            <v>2300</v>
          </cell>
          <cell r="M178">
            <v>3600</v>
          </cell>
          <cell r="N178">
            <v>28000</v>
          </cell>
          <cell r="O178">
            <v>23700</v>
          </cell>
          <cell r="P178">
            <v>12300</v>
          </cell>
        </row>
        <row r="179">
          <cell r="A179" t="str">
            <v>NORD OUEST</v>
          </cell>
          <cell r="D179" t="str">
            <v>Cumul Fer</v>
          </cell>
          <cell r="E179">
            <v>32700</v>
          </cell>
          <cell r="F179">
            <v>60320</v>
          </cell>
          <cell r="G179">
            <v>60320</v>
          </cell>
          <cell r="H179">
            <v>60320</v>
          </cell>
          <cell r="I179">
            <v>60320</v>
          </cell>
          <cell r="J179">
            <v>60320</v>
          </cell>
          <cell r="K179">
            <v>60320</v>
          </cell>
          <cell r="L179">
            <v>60320</v>
          </cell>
          <cell r="M179">
            <v>60320</v>
          </cell>
          <cell r="N179">
            <v>60320</v>
          </cell>
          <cell r="O179">
            <v>60320</v>
          </cell>
          <cell r="P179">
            <v>60320</v>
          </cell>
        </row>
        <row r="180">
          <cell r="A180" t="str">
            <v>NORD OUEST</v>
          </cell>
          <cell r="D180" t="str">
            <v>Cumul Route</v>
          </cell>
          <cell r="E180">
            <v>0</v>
          </cell>
          <cell r="F180">
            <v>1086</v>
          </cell>
          <cell r="G180">
            <v>1086</v>
          </cell>
          <cell r="H180">
            <v>1086</v>
          </cell>
          <cell r="I180">
            <v>1086</v>
          </cell>
          <cell r="J180">
            <v>1086</v>
          </cell>
          <cell r="K180">
            <v>1086</v>
          </cell>
          <cell r="L180">
            <v>1086</v>
          </cell>
          <cell r="M180">
            <v>1086</v>
          </cell>
          <cell r="N180">
            <v>1086</v>
          </cell>
          <cell r="O180">
            <v>1086</v>
          </cell>
          <cell r="P180">
            <v>1086</v>
          </cell>
        </row>
        <row r="181">
          <cell r="A181" t="str">
            <v>NORD OUEST</v>
          </cell>
          <cell r="D181" t="str">
            <v>Cumul Fer / Route</v>
          </cell>
          <cell r="E181">
            <v>32700</v>
          </cell>
          <cell r="F181">
            <v>61406</v>
          </cell>
          <cell r="G181">
            <v>61406</v>
          </cell>
          <cell r="H181">
            <v>61406</v>
          </cell>
          <cell r="I181">
            <v>61406</v>
          </cell>
          <cell r="J181">
            <v>61406</v>
          </cell>
          <cell r="K181">
            <v>61406</v>
          </cell>
          <cell r="L181">
            <v>61406</v>
          </cell>
          <cell r="M181">
            <v>61406</v>
          </cell>
          <cell r="N181">
            <v>61406</v>
          </cell>
          <cell r="O181">
            <v>61406</v>
          </cell>
          <cell r="P181">
            <v>61406</v>
          </cell>
        </row>
        <row r="182">
          <cell r="A182" t="str">
            <v>NORD OUEST</v>
          </cell>
          <cell r="D182" t="str">
            <v>Prévision cumulée au 01/01</v>
          </cell>
          <cell r="E182">
            <v>6300</v>
          </cell>
          <cell r="F182">
            <v>8700</v>
          </cell>
          <cell r="G182">
            <v>12300</v>
          </cell>
          <cell r="H182">
            <v>12300</v>
          </cell>
          <cell r="I182">
            <v>18300</v>
          </cell>
          <cell r="J182">
            <v>34800</v>
          </cell>
          <cell r="K182">
            <v>43300</v>
          </cell>
          <cell r="L182">
            <v>45600</v>
          </cell>
          <cell r="M182">
            <v>54800</v>
          </cell>
          <cell r="N182">
            <v>87600</v>
          </cell>
          <cell r="O182">
            <v>115300</v>
          </cell>
          <cell r="P182">
            <v>131800</v>
          </cell>
        </row>
        <row r="183">
          <cell r="A183" t="str">
            <v>NORD OUEST</v>
          </cell>
          <cell r="D183" t="str">
            <v>Prévision ajustée cumulée</v>
          </cell>
          <cell r="E183">
            <v>6300</v>
          </cell>
          <cell r="F183">
            <v>8700</v>
          </cell>
          <cell r="G183">
            <v>12300</v>
          </cell>
          <cell r="H183">
            <v>13500</v>
          </cell>
          <cell r="I183">
            <v>19500</v>
          </cell>
          <cell r="J183">
            <v>30000</v>
          </cell>
          <cell r="K183">
            <v>36400</v>
          </cell>
          <cell r="L183">
            <v>38700</v>
          </cell>
          <cell r="M183">
            <v>42300</v>
          </cell>
          <cell r="N183">
            <v>70300</v>
          </cell>
          <cell r="O183">
            <v>94000</v>
          </cell>
          <cell r="P183">
            <v>106300</v>
          </cell>
        </row>
        <row r="184">
          <cell r="A184" t="str">
            <v>NORD OUEST</v>
          </cell>
          <cell r="D184" t="str">
            <v>Tonne / D12</v>
          </cell>
        </row>
        <row r="185">
          <cell r="A185" t="str">
            <v>NORD OUEST</v>
          </cell>
          <cell r="E185" t="str">
            <v>Janvier</v>
          </cell>
          <cell r="F185" t="str">
            <v>Février</v>
          </cell>
          <cell r="G185" t="str">
            <v>Mars</v>
          </cell>
          <cell r="H185" t="str">
            <v>Avril</v>
          </cell>
          <cell r="I185" t="str">
            <v>Mai</v>
          </cell>
          <cell r="J185" t="str">
            <v>Juin</v>
          </cell>
          <cell r="K185" t="str">
            <v>Juillet</v>
          </cell>
          <cell r="L185" t="str">
            <v>Août</v>
          </cell>
          <cell r="M185" t="str">
            <v>Septembre</v>
          </cell>
          <cell r="N185" t="str">
            <v>Octobre</v>
          </cell>
          <cell r="O185" t="str">
            <v>Novembre</v>
          </cell>
          <cell r="P185" t="str">
            <v>Décembre</v>
          </cell>
        </row>
        <row r="186">
          <cell r="A186" t="str">
            <v>NORD OUEST</v>
          </cell>
          <cell r="D186" t="str">
            <v>Fer</v>
          </cell>
          <cell r="E186">
            <v>11642</v>
          </cell>
          <cell r="F186">
            <v>11746</v>
          </cell>
        </row>
        <row r="187">
          <cell r="A187" t="str">
            <v>NORD OUEST</v>
          </cell>
          <cell r="D187" t="str">
            <v xml:space="preserve">Route </v>
          </cell>
          <cell r="E187">
            <v>0</v>
          </cell>
          <cell r="F187">
            <v>3576</v>
          </cell>
        </row>
        <row r="188">
          <cell r="A188" t="str">
            <v>NORD OUEST</v>
          </cell>
          <cell r="D188" t="str">
            <v>Total Fer / Route</v>
          </cell>
          <cell r="E188">
            <v>11642</v>
          </cell>
          <cell r="F188">
            <v>15322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</row>
        <row r="189">
          <cell r="A189" t="str">
            <v>NORD OUEST</v>
          </cell>
          <cell r="D189" t="str">
            <v>Prevision au 01/01</v>
          </cell>
          <cell r="E189">
            <v>18800</v>
          </cell>
          <cell r="F189">
            <v>17600</v>
          </cell>
          <cell r="G189">
            <v>22200</v>
          </cell>
          <cell r="H189">
            <v>33800</v>
          </cell>
          <cell r="I189">
            <v>20970</v>
          </cell>
          <cell r="J189">
            <v>27914</v>
          </cell>
          <cell r="K189">
            <v>44648</v>
          </cell>
          <cell r="L189">
            <v>23500</v>
          </cell>
          <cell r="M189">
            <v>20500</v>
          </cell>
          <cell r="N189">
            <v>23039</v>
          </cell>
          <cell r="O189">
            <v>4300</v>
          </cell>
          <cell r="P189">
            <v>0</v>
          </cell>
        </row>
        <row r="190">
          <cell r="A190" t="str">
            <v>NORD OUEST</v>
          </cell>
          <cell r="D190" t="str">
            <v>Prévision Ajustée</v>
          </cell>
          <cell r="E190">
            <v>18800</v>
          </cell>
          <cell r="F190">
            <v>7600</v>
          </cell>
          <cell r="G190">
            <v>21700</v>
          </cell>
          <cell r="H190">
            <v>26100</v>
          </cell>
          <cell r="I190">
            <v>20970</v>
          </cell>
          <cell r="J190">
            <v>32360</v>
          </cell>
          <cell r="K190">
            <v>45198</v>
          </cell>
          <cell r="L190">
            <v>21000</v>
          </cell>
          <cell r="M190">
            <v>26600</v>
          </cell>
          <cell r="N190">
            <v>20939</v>
          </cell>
          <cell r="O190">
            <v>4300</v>
          </cell>
          <cell r="P190">
            <v>0</v>
          </cell>
        </row>
        <row r="191">
          <cell r="A191" t="str">
            <v>NORD OUEST</v>
          </cell>
          <cell r="D191" t="str">
            <v>Cumul Fer</v>
          </cell>
          <cell r="E191">
            <v>11642</v>
          </cell>
          <cell r="F191">
            <v>23388</v>
          </cell>
          <cell r="G191">
            <v>23388</v>
          </cell>
          <cell r="H191">
            <v>23388</v>
          </cell>
          <cell r="I191">
            <v>23388</v>
          </cell>
          <cell r="J191">
            <v>23388</v>
          </cell>
          <cell r="K191">
            <v>23388</v>
          </cell>
          <cell r="L191">
            <v>23388</v>
          </cell>
          <cell r="M191">
            <v>23388</v>
          </cell>
          <cell r="N191">
            <v>23388</v>
          </cell>
          <cell r="O191">
            <v>23388</v>
          </cell>
          <cell r="P191">
            <v>23388</v>
          </cell>
        </row>
        <row r="192">
          <cell r="A192" t="str">
            <v>NORD OUEST</v>
          </cell>
          <cell r="D192" t="str">
            <v>Cumul Route</v>
          </cell>
          <cell r="E192">
            <v>0</v>
          </cell>
          <cell r="F192">
            <v>3576</v>
          </cell>
          <cell r="G192">
            <v>3576</v>
          </cell>
          <cell r="H192">
            <v>3576</v>
          </cell>
          <cell r="I192">
            <v>3576</v>
          </cell>
          <cell r="J192">
            <v>3576</v>
          </cell>
          <cell r="K192">
            <v>3576</v>
          </cell>
          <cell r="L192">
            <v>3576</v>
          </cell>
          <cell r="M192">
            <v>3576</v>
          </cell>
          <cell r="N192">
            <v>3576</v>
          </cell>
          <cell r="O192">
            <v>3576</v>
          </cell>
          <cell r="P192">
            <v>3576</v>
          </cell>
        </row>
        <row r="193">
          <cell r="A193" t="str">
            <v>NORD OUEST</v>
          </cell>
          <cell r="D193" t="str">
            <v>Cumul Fer / Route</v>
          </cell>
          <cell r="E193">
            <v>11642</v>
          </cell>
          <cell r="F193">
            <v>26964</v>
          </cell>
          <cell r="G193">
            <v>26964</v>
          </cell>
          <cell r="H193">
            <v>26964</v>
          </cell>
          <cell r="I193">
            <v>26964</v>
          </cell>
          <cell r="J193">
            <v>26964</v>
          </cell>
          <cell r="K193">
            <v>26964</v>
          </cell>
          <cell r="L193">
            <v>26964</v>
          </cell>
          <cell r="M193">
            <v>26964</v>
          </cell>
          <cell r="N193">
            <v>26964</v>
          </cell>
          <cell r="O193">
            <v>26964</v>
          </cell>
          <cell r="P193">
            <v>26964</v>
          </cell>
        </row>
        <row r="194">
          <cell r="A194" t="str">
            <v>NORD OUEST</v>
          </cell>
          <cell r="D194" t="str">
            <v>Prévision cumulée au 01/01</v>
          </cell>
          <cell r="E194">
            <v>18800</v>
          </cell>
          <cell r="F194">
            <v>36400</v>
          </cell>
          <cell r="G194">
            <v>58600</v>
          </cell>
          <cell r="H194">
            <v>92400</v>
          </cell>
          <cell r="I194">
            <v>113370</v>
          </cell>
          <cell r="J194">
            <v>141284</v>
          </cell>
          <cell r="K194">
            <v>185932</v>
          </cell>
          <cell r="L194">
            <v>209432</v>
          </cell>
          <cell r="M194">
            <v>229932</v>
          </cell>
          <cell r="N194">
            <v>252971</v>
          </cell>
          <cell r="O194">
            <v>257271</v>
          </cell>
          <cell r="P194">
            <v>257271</v>
          </cell>
        </row>
        <row r="195">
          <cell r="A195" t="str">
            <v>NORD OUEST</v>
          </cell>
          <cell r="D195" t="str">
            <v>Prévision ajustée cumulée</v>
          </cell>
          <cell r="E195">
            <v>18800</v>
          </cell>
          <cell r="F195">
            <v>26400</v>
          </cell>
          <cell r="G195">
            <v>48100</v>
          </cell>
          <cell r="H195">
            <v>74200</v>
          </cell>
          <cell r="I195">
            <v>95170</v>
          </cell>
          <cell r="J195">
            <v>127530</v>
          </cell>
          <cell r="K195">
            <v>172728</v>
          </cell>
          <cell r="L195">
            <v>193728</v>
          </cell>
          <cell r="M195">
            <v>220328</v>
          </cell>
          <cell r="N195">
            <v>241267</v>
          </cell>
          <cell r="O195">
            <v>245567</v>
          </cell>
          <cell r="P195">
            <v>245567</v>
          </cell>
        </row>
        <row r="196">
          <cell r="A196" t="str">
            <v>NORD OUEST</v>
          </cell>
          <cell r="D196" t="str">
            <v>Tonne / D12</v>
          </cell>
        </row>
      </sheetData>
      <sheetData sheetId="14"/>
      <sheetData sheetId="15"/>
      <sheetData sheetId="16"/>
      <sheetData sheetId="17"/>
      <sheetData sheetId="18"/>
      <sheetData sheetId="19">
        <row r="22">
          <cell r="C22" t="str">
            <v>Janvier</v>
          </cell>
          <cell r="F22" t="str">
            <v>Février</v>
          </cell>
          <cell r="I22" t="str">
            <v>Mars</v>
          </cell>
          <cell r="L22" t="str">
            <v>Avril</v>
          </cell>
          <cell r="O22" t="str">
            <v>Mai</v>
          </cell>
          <cell r="R22" t="str">
            <v>Juin</v>
          </cell>
          <cell r="U22" t="str">
            <v>Juillet</v>
          </cell>
          <cell r="X22" t="str">
            <v>Août</v>
          </cell>
          <cell r="AA22" t="str">
            <v>Septembre</v>
          </cell>
          <cell r="AD22" t="str">
            <v>Octobre</v>
          </cell>
          <cell r="AG22" t="str">
            <v>Novembre</v>
          </cell>
          <cell r="AJ22" t="str">
            <v>Décembre</v>
          </cell>
        </row>
        <row r="23">
          <cell r="C23" t="str">
            <v>SUD</v>
          </cell>
          <cell r="D23" t="str">
            <v>N-E</v>
          </cell>
          <cell r="E23" t="str">
            <v>N-O</v>
          </cell>
          <cell r="F23" t="str">
            <v>SUD</v>
          </cell>
          <cell r="G23" t="str">
            <v>N-E</v>
          </cell>
          <cell r="H23" t="str">
            <v>N-O</v>
          </cell>
          <cell r="I23" t="str">
            <v>SUD</v>
          </cell>
          <cell r="J23" t="str">
            <v>N-E</v>
          </cell>
          <cell r="K23" t="str">
            <v>N-O</v>
          </cell>
          <cell r="L23" t="str">
            <v>SUD</v>
          </cell>
          <cell r="M23" t="str">
            <v>N-E</v>
          </cell>
          <cell r="N23" t="str">
            <v>N-O</v>
          </cell>
          <cell r="O23" t="str">
            <v>SUD</v>
          </cell>
          <cell r="P23" t="str">
            <v>N-E</v>
          </cell>
          <cell r="Q23" t="str">
            <v>N-O</v>
          </cell>
          <cell r="R23" t="str">
            <v>SUD</v>
          </cell>
          <cell r="S23" t="str">
            <v>N-E</v>
          </cell>
          <cell r="T23" t="str">
            <v>N-O</v>
          </cell>
          <cell r="U23" t="str">
            <v>SUD</v>
          </cell>
          <cell r="V23" t="str">
            <v>N-E</v>
          </cell>
          <cell r="W23" t="str">
            <v>N-O</v>
          </cell>
          <cell r="X23" t="str">
            <v>SUD</v>
          </cell>
          <cell r="Y23" t="str">
            <v>N-E</v>
          </cell>
          <cell r="Z23" t="str">
            <v>N-O</v>
          </cell>
          <cell r="AA23" t="str">
            <v>SUD</v>
          </cell>
          <cell r="AB23" t="str">
            <v>N-E</v>
          </cell>
          <cell r="AC23" t="str">
            <v>N-O</v>
          </cell>
          <cell r="AD23" t="str">
            <v>SUD</v>
          </cell>
          <cell r="AE23" t="str">
            <v>N-E</v>
          </cell>
          <cell r="AF23" t="str">
            <v>N-O</v>
          </cell>
          <cell r="AG23" t="str">
            <v>SUD</v>
          </cell>
          <cell r="AH23" t="str">
            <v>N-E</v>
          </cell>
          <cell r="AI23" t="str">
            <v>N-O</v>
          </cell>
          <cell r="AJ23" t="str">
            <v>SUD</v>
          </cell>
          <cell r="AK23" t="str">
            <v>N-E</v>
          </cell>
          <cell r="AL23" t="str">
            <v>N-O</v>
          </cell>
        </row>
        <row r="24">
          <cell r="B24" t="str">
            <v>Total Fer</v>
          </cell>
          <cell r="C24">
            <v>48638</v>
          </cell>
          <cell r="D24">
            <v>40637</v>
          </cell>
          <cell r="E24">
            <v>60506</v>
          </cell>
          <cell r="F24">
            <v>67090</v>
          </cell>
          <cell r="G24">
            <v>55088</v>
          </cell>
          <cell r="H24">
            <v>57161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</row>
        <row r="25">
          <cell r="B25" t="str">
            <v xml:space="preserve">Total Route </v>
          </cell>
          <cell r="C25">
            <v>16170</v>
          </cell>
          <cell r="D25">
            <v>722</v>
          </cell>
          <cell r="E25">
            <v>11388</v>
          </cell>
          <cell r="F25">
            <v>21115</v>
          </cell>
          <cell r="G25">
            <v>16599</v>
          </cell>
          <cell r="H25">
            <v>8985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L35"/>
  <sheetViews>
    <sheetView tabSelected="1" zoomScale="70" zoomScaleNormal="70" workbookViewId="0">
      <selection activeCell="F35" sqref="F35"/>
    </sheetView>
  </sheetViews>
  <sheetFormatPr baseColWidth="10" defaultRowHeight="15"/>
  <cols>
    <col min="2" max="2" width="17.85546875" customWidth="1"/>
    <col min="3" max="3" width="14.5703125" customWidth="1"/>
    <col min="4" max="4" width="22.28515625" customWidth="1"/>
  </cols>
  <sheetData>
    <row r="1" spans="1:12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2" ht="15" customHeight="1"/>
    <row r="4" spans="1:12" ht="15" customHeight="1"/>
    <row r="5" spans="1:12" ht="15" customHeight="1">
      <c r="E5" s="5"/>
      <c r="F5" s="5"/>
      <c r="G5" s="5"/>
    </row>
    <row r="6" spans="1:12" ht="15" customHeight="1">
      <c r="B6" s="6" t="s">
        <v>0</v>
      </c>
      <c r="C6" s="6"/>
      <c r="D6" s="6"/>
      <c r="E6" s="7"/>
      <c r="F6" s="7"/>
      <c r="G6" s="5"/>
    </row>
    <row r="7" spans="1:12" ht="15" customHeight="1" thickBot="1">
      <c r="B7" s="8" t="s">
        <v>1</v>
      </c>
      <c r="C7" s="100" t="s">
        <v>3</v>
      </c>
      <c r="D7" s="100" t="s">
        <v>35</v>
      </c>
      <c r="E7" s="5"/>
      <c r="F7" s="10"/>
      <c r="G7" s="5"/>
    </row>
    <row r="8" spans="1:12" ht="15" customHeight="1" thickTop="1">
      <c r="B8" s="99" t="s">
        <v>4</v>
      </c>
      <c r="C8" s="101"/>
      <c r="D8" s="102"/>
      <c r="E8" s="5"/>
      <c r="F8" s="5"/>
      <c r="G8" s="5"/>
    </row>
    <row r="9" spans="1:12" ht="15" customHeight="1">
      <c r="B9" s="99" t="s">
        <v>5</v>
      </c>
      <c r="C9" s="103"/>
      <c r="D9" s="104"/>
      <c r="E9" s="13"/>
      <c r="F9" s="13"/>
      <c r="G9" s="5"/>
    </row>
    <row r="10" spans="1:12" ht="15" customHeight="1" thickBot="1">
      <c r="B10" s="99" t="s">
        <v>6</v>
      </c>
      <c r="C10" s="105"/>
      <c r="D10" s="106"/>
      <c r="E10" s="13"/>
      <c r="F10" s="13"/>
      <c r="G10" s="5"/>
    </row>
    <row r="11" spans="1:12" ht="15" customHeight="1" thickTop="1"/>
    <row r="12" spans="1:12" ht="15" customHeight="1">
      <c r="B12" s="14" t="s">
        <v>7</v>
      </c>
      <c r="C12" s="15"/>
      <c r="D12" s="15"/>
    </row>
    <row r="13" spans="1:12" ht="15" customHeight="1">
      <c r="B13" s="16" t="s">
        <v>1</v>
      </c>
      <c r="C13" s="17" t="s">
        <v>3</v>
      </c>
      <c r="D13" s="9" t="s">
        <v>35</v>
      </c>
    </row>
    <row r="14" spans="1:12" ht="15" customHeight="1">
      <c r="B14" s="11" t="s">
        <v>4</v>
      </c>
      <c r="C14" s="18"/>
      <c r="D14" s="18"/>
    </row>
    <row r="15" spans="1:12" ht="15" customHeight="1">
      <c r="A15" s="19"/>
      <c r="B15" s="11" t="s">
        <v>5</v>
      </c>
      <c r="C15" s="12"/>
      <c r="D15" s="12"/>
      <c r="E15" s="7"/>
      <c r="F15" s="7"/>
    </row>
    <row r="16" spans="1:12" ht="15" customHeight="1">
      <c r="B16" s="11" t="s">
        <v>6</v>
      </c>
      <c r="C16" s="12"/>
      <c r="D16" s="12"/>
      <c r="E16" s="10"/>
      <c r="F16" s="10"/>
    </row>
    <row r="17" spans="2:6" ht="15" customHeight="1">
      <c r="B17" s="20"/>
      <c r="C17" s="5"/>
      <c r="D17" s="5"/>
      <c r="E17" s="5"/>
      <c r="F17" s="5"/>
    </row>
    <row r="18" spans="2:6" ht="15" customHeight="1">
      <c r="B18" s="5"/>
      <c r="C18" s="13"/>
      <c r="D18" s="13"/>
      <c r="E18" s="13"/>
      <c r="F18" s="13"/>
    </row>
    <row r="19" spans="2:6" ht="15" customHeight="1">
      <c r="B19" s="5"/>
      <c r="C19" s="13"/>
      <c r="D19" s="13"/>
      <c r="E19" s="13"/>
      <c r="F19" s="13"/>
    </row>
    <row r="20" spans="2:6" ht="15" customHeight="1">
      <c r="B20" s="5"/>
      <c r="C20" s="5"/>
      <c r="D20" s="5"/>
      <c r="E20" s="5"/>
      <c r="F20" s="5"/>
    </row>
    <row r="21" spans="2:6" ht="15" customHeight="1">
      <c r="B21" s="5"/>
      <c r="C21" s="5"/>
      <c r="D21" s="5"/>
      <c r="E21" s="5"/>
      <c r="F21" s="5"/>
    </row>
    <row r="22" spans="2:6" ht="15" customHeight="1">
      <c r="B22" s="7"/>
      <c r="C22" s="7"/>
      <c r="D22" s="7"/>
      <c r="E22" s="7"/>
      <c r="F22" s="7"/>
    </row>
    <row r="23" spans="2:6" ht="15" customHeight="1">
      <c r="B23" s="20"/>
      <c r="C23" s="10"/>
      <c r="D23" s="10"/>
      <c r="E23" s="10"/>
      <c r="F23" s="10"/>
    </row>
    <row r="24" spans="2:6" ht="15" customHeight="1">
      <c r="B24" s="20"/>
      <c r="C24" s="5"/>
      <c r="D24" s="5"/>
      <c r="E24" s="5"/>
      <c r="F24" s="5"/>
    </row>
    <row r="25" spans="2:6" ht="15" customHeight="1">
      <c r="B25" s="5"/>
      <c r="C25" s="13"/>
      <c r="D25" s="13"/>
      <c r="E25" s="13"/>
      <c r="F25" s="13"/>
    </row>
    <row r="26" spans="2:6" ht="15" customHeight="1">
      <c r="B26" s="5"/>
      <c r="C26" s="13"/>
      <c r="D26" s="13"/>
      <c r="E26" s="13"/>
      <c r="F26" s="13"/>
    </row>
    <row r="27" spans="2:6" ht="15" customHeight="1"/>
    <row r="28" spans="2:6" ht="15" customHeight="1"/>
    <row r="29" spans="2:6" ht="15" customHeight="1"/>
    <row r="30" spans="2:6" ht="15" customHeight="1"/>
    <row r="31" spans="2:6" ht="15" customHeight="1"/>
    <row r="32" spans="2:6" ht="15" customHeight="1"/>
    <row r="33" ht="15" customHeight="1"/>
    <row r="34" ht="15" customHeight="1"/>
    <row r="35" ht="15" customHeight="1"/>
  </sheetData>
  <mergeCells count="1">
    <mergeCell ref="A1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2:AM25"/>
  <sheetViews>
    <sheetView zoomScale="70" zoomScaleNormal="70" workbookViewId="0">
      <selection activeCell="I27" sqref="I27"/>
    </sheetView>
  </sheetViews>
  <sheetFormatPr baseColWidth="10" defaultRowHeight="15"/>
  <cols>
    <col min="1" max="1" width="3.7109375" customWidth="1"/>
    <col min="2" max="2" width="10" customWidth="1"/>
    <col min="3" max="38" width="7.7109375" customWidth="1"/>
  </cols>
  <sheetData>
    <row r="2" spans="1:39" ht="15" customHeight="1">
      <c r="A2" s="21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3"/>
    </row>
    <row r="3" spans="1:39" ht="20.25" customHeight="1">
      <c r="A3" s="24"/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7"/>
    </row>
    <row r="4" spans="1:39" ht="22.5" customHeight="1">
      <c r="A4" s="28"/>
      <c r="B4" s="29"/>
      <c r="C4" s="30" t="s">
        <v>9</v>
      </c>
      <c r="D4" s="31" t="s">
        <v>9</v>
      </c>
      <c r="E4" s="32" t="s">
        <v>9</v>
      </c>
      <c r="F4" s="30" t="s">
        <v>2</v>
      </c>
      <c r="G4" s="31" t="s">
        <v>2</v>
      </c>
      <c r="H4" s="32" t="s">
        <v>2</v>
      </c>
      <c r="I4" s="30" t="s">
        <v>10</v>
      </c>
      <c r="J4" s="31" t="s">
        <v>10</v>
      </c>
      <c r="K4" s="32" t="s">
        <v>10</v>
      </c>
      <c r="L4" s="30" t="s">
        <v>11</v>
      </c>
      <c r="M4" s="31" t="s">
        <v>11</v>
      </c>
      <c r="N4" s="32" t="s">
        <v>11</v>
      </c>
      <c r="O4" s="30" t="s">
        <v>12</v>
      </c>
      <c r="P4" s="31" t="s">
        <v>12</v>
      </c>
      <c r="Q4" s="32" t="s">
        <v>12</v>
      </c>
      <c r="R4" s="30" t="s">
        <v>13</v>
      </c>
      <c r="S4" s="31" t="s">
        <v>13</v>
      </c>
      <c r="T4" s="32" t="s">
        <v>13</v>
      </c>
      <c r="U4" s="30" t="s">
        <v>14</v>
      </c>
      <c r="V4" s="31" t="s">
        <v>14</v>
      </c>
      <c r="W4" s="32" t="s">
        <v>14</v>
      </c>
      <c r="X4" s="30" t="s">
        <v>15</v>
      </c>
      <c r="Y4" s="31" t="s">
        <v>15</v>
      </c>
      <c r="Z4" s="32" t="s">
        <v>15</v>
      </c>
      <c r="AA4" s="30" t="s">
        <v>16</v>
      </c>
      <c r="AB4" s="31" t="s">
        <v>16</v>
      </c>
      <c r="AC4" s="32" t="s">
        <v>16</v>
      </c>
      <c r="AD4" s="30" t="s">
        <v>17</v>
      </c>
      <c r="AE4" s="31" t="s">
        <v>17</v>
      </c>
      <c r="AF4" s="32" t="s">
        <v>17</v>
      </c>
      <c r="AG4" s="30" t="s">
        <v>18</v>
      </c>
      <c r="AH4" s="31" t="s">
        <v>18</v>
      </c>
      <c r="AI4" s="32" t="s">
        <v>18</v>
      </c>
      <c r="AJ4" s="30" t="s">
        <v>19</v>
      </c>
      <c r="AK4" s="31" t="s">
        <v>19</v>
      </c>
      <c r="AL4" s="33" t="s">
        <v>19</v>
      </c>
    </row>
    <row r="5" spans="1:39" ht="18" customHeight="1">
      <c r="A5" s="34"/>
      <c r="B5" s="35"/>
      <c r="C5" s="36" t="s">
        <v>20</v>
      </c>
      <c r="D5" s="37" t="s">
        <v>21</v>
      </c>
      <c r="E5" s="38" t="s">
        <v>22</v>
      </c>
      <c r="F5" s="36" t="s">
        <v>20</v>
      </c>
      <c r="G5" s="37" t="s">
        <v>21</v>
      </c>
      <c r="H5" s="38" t="s">
        <v>22</v>
      </c>
      <c r="I5" s="36" t="s">
        <v>20</v>
      </c>
      <c r="J5" s="37" t="s">
        <v>21</v>
      </c>
      <c r="K5" s="38" t="s">
        <v>22</v>
      </c>
      <c r="L5" s="36" t="s">
        <v>20</v>
      </c>
      <c r="M5" s="37" t="s">
        <v>21</v>
      </c>
      <c r="N5" s="38" t="s">
        <v>22</v>
      </c>
      <c r="O5" s="36" t="s">
        <v>20</v>
      </c>
      <c r="P5" s="37" t="s">
        <v>21</v>
      </c>
      <c r="Q5" s="38" t="s">
        <v>22</v>
      </c>
      <c r="R5" s="36" t="s">
        <v>20</v>
      </c>
      <c r="S5" s="37" t="s">
        <v>21</v>
      </c>
      <c r="T5" s="38" t="s">
        <v>22</v>
      </c>
      <c r="U5" s="36" t="s">
        <v>20</v>
      </c>
      <c r="V5" s="37" t="s">
        <v>21</v>
      </c>
      <c r="W5" s="38" t="s">
        <v>22</v>
      </c>
      <c r="X5" s="36" t="s">
        <v>20</v>
      </c>
      <c r="Y5" s="37" t="s">
        <v>21</v>
      </c>
      <c r="Z5" s="38" t="s">
        <v>22</v>
      </c>
      <c r="AA5" s="36" t="s">
        <v>20</v>
      </c>
      <c r="AB5" s="37" t="s">
        <v>21</v>
      </c>
      <c r="AC5" s="38" t="s">
        <v>22</v>
      </c>
      <c r="AD5" s="36" t="s">
        <v>20</v>
      </c>
      <c r="AE5" s="37" t="s">
        <v>21</v>
      </c>
      <c r="AF5" s="38" t="s">
        <v>22</v>
      </c>
      <c r="AG5" s="36" t="s">
        <v>20</v>
      </c>
      <c r="AH5" s="37" t="s">
        <v>21</v>
      </c>
      <c r="AI5" s="38" t="s">
        <v>22</v>
      </c>
      <c r="AJ5" s="36" t="s">
        <v>20</v>
      </c>
      <c r="AK5" s="37" t="s">
        <v>21</v>
      </c>
      <c r="AL5" s="38" t="s">
        <v>22</v>
      </c>
    </row>
    <row r="6" spans="1:39" ht="20.100000000000001" customHeight="1">
      <c r="A6" s="39" t="s">
        <v>23</v>
      </c>
      <c r="B6" s="40" t="s">
        <v>24</v>
      </c>
      <c r="C6" s="41">
        <f>SUMIFS('[1]Vol. Carrières'!$E:$E,'[1]Vol. Carrières'!$A:$A,'[1]Vol. Carrières'!$A$5,'[1]Vol. Carrières'!$D:$D,'[1]Vol. Carrières'!$D:$D)</f>
        <v>48638</v>
      </c>
      <c r="D6" s="42">
        <f>SUMIFS('[1]Vol. Carrières'!E:E,'[1]Vol. Carrières'!$A:$A,'[1]Vol. Carrières'!A101,'[1]Vol. Carrières'!$D:$D,"Fer")</f>
        <v>40637</v>
      </c>
      <c r="E6" s="43">
        <f>SUMIFS('[1]Vol. Carrières'!E:E,'[1]Vol. Carrières'!$A:$A,'[1]Vol. Carrières'!$A$161,'[1]Vol. Carrières'!$D:$D,"Fer")</f>
        <v>60506</v>
      </c>
      <c r="F6" s="41">
        <f>SUMIFS('[1]Vol. Carrières'!$F:$F,'[1]Vol. Carrières'!$A:$A,'[1]Vol. Carrières'!$A$5,'[1]Vol. Carrières'!$D:$D,'[1]Vol. Carrières'!$D:$D)</f>
        <v>67090</v>
      </c>
      <c r="G6" s="42">
        <f>SUMIFS('[1]Vol. Carrières'!$F:$F,'[1]Vol. Carrières'!$A:$A,'[1]Vol. Carrières'!A101,'[1]Vol. Carrières'!$D:$D,'[1]Vol. Carrières'!$D:$D)</f>
        <v>55088</v>
      </c>
      <c r="H6" s="43">
        <f>SUMIFS('[1]Vol. Carrières'!F:F,'[1]Vol. Carrières'!$A:$A,'[1]Vol. Carrières'!$A$161,'[1]Vol. Carrières'!$D:$D,"Fer")</f>
        <v>57161</v>
      </c>
      <c r="I6" s="41">
        <f>SUMIFS('[1]Vol. Carrières'!$G:$G,'[1]Vol. Carrières'!$A:$A,'[1]Vol. Carrières'!$A$5,'[1]Vol. Carrières'!$D:$D,'[1]Vol. Carrières'!$D:$D)</f>
        <v>0</v>
      </c>
      <c r="J6" s="42">
        <f>SUMIFS('[1]Vol. Carrières'!$G:$G,'[1]Vol. Carrières'!$A:$A,'[1]Vol. Carrières'!A101,'[1]Vol. Carrières'!$D:$D,'[1]Vol. Carrières'!$D:$D)</f>
        <v>0</v>
      </c>
      <c r="K6" s="43">
        <f>SUMIFS('[1]Vol. Carrières'!G:G,'[1]Vol. Carrières'!$A:$A,'[1]Vol. Carrières'!$A$161,'[1]Vol. Carrières'!$D:$D,"Fer")</f>
        <v>0</v>
      </c>
      <c r="L6" s="41">
        <f>SUMIFS('[1]Vol. Carrières'!$H:$H,'[1]Vol. Carrières'!$A:$A,'[1]Vol. Carrières'!$A$5,'[1]Vol. Carrières'!$D:$D,'[1]Vol. Carrières'!$D:$D)</f>
        <v>0</v>
      </c>
      <c r="M6" s="42">
        <f>SUMIFS('[1]Vol. Carrières'!$H:$H,'[1]Vol. Carrières'!$A:$A,'[1]Vol. Carrières'!A101,'[1]Vol. Carrières'!$D:$D,'[1]Vol. Carrières'!$D:$D)</f>
        <v>0</v>
      </c>
      <c r="N6" s="43">
        <f>SUMIFS('[1]Vol. Carrières'!H:H,'[1]Vol. Carrières'!$A:$A,'[1]Vol. Carrières'!$A$161,'[1]Vol. Carrières'!$D:$D,"Fer")</f>
        <v>0</v>
      </c>
      <c r="O6" s="41">
        <f>SUMIFS('[1]Vol. Carrières'!$I:$I,'[1]Vol. Carrières'!$A:$A,'[1]Vol. Carrières'!$A$5,'[1]Vol. Carrières'!$D:$D,'[1]Vol. Carrières'!$D:$D)</f>
        <v>0</v>
      </c>
      <c r="P6" s="42">
        <f>SUMIFS('[1]Vol. Carrières'!$I:$I,'[1]Vol. Carrières'!$A:$A,'[1]Vol. Carrières'!A101,'[1]Vol. Carrières'!$D:$D,'[1]Vol. Carrières'!$D:$D)</f>
        <v>0</v>
      </c>
      <c r="Q6" s="43">
        <f>SUMIFS('[1]Vol. Carrières'!$I:$I,'[1]Vol. Carrières'!$A:$A,'[1]Vol. Carrières'!$A$161,'[1]Vol. Carrières'!$D:$D,"Fer")</f>
        <v>0</v>
      </c>
      <c r="R6" s="41">
        <f>SUMIFS('[1]Vol. Carrières'!$J:$J,'[1]Vol. Carrières'!$A:$A,'[1]Vol. Carrières'!$A$5,'[1]Vol. Carrières'!$D:$D,'[1]Vol. Carrières'!$D:$D)</f>
        <v>0</v>
      </c>
      <c r="S6" s="42">
        <f>SUMIFS('[1]Vol. Carrières'!$J:$J,'[1]Vol. Carrières'!$A:$A,'[1]Vol. Carrières'!A101,'[1]Vol. Carrières'!$D:$D,'[1]Vol. Carrières'!$D:$D)</f>
        <v>0</v>
      </c>
      <c r="T6" s="43">
        <f>SUMIFS('[1]Vol. Carrières'!J:J,'[1]Vol. Carrières'!$A:$A,'[1]Vol. Carrières'!$A$161,'[1]Vol. Carrières'!$D:$D,"Fer")</f>
        <v>0</v>
      </c>
      <c r="U6" s="41">
        <f>SUMIFS('[1]Vol. Carrières'!$K:$K,'[1]Vol. Carrières'!$A:$A,'[1]Vol. Carrières'!$A$5,'[1]Vol. Carrières'!$D:$D,'[1]Vol. Carrières'!$D:$D)</f>
        <v>0</v>
      </c>
      <c r="V6" s="42">
        <f>SUMIFS('[1]Vol. Carrières'!$K:$K,'[1]Vol. Carrières'!$A:$A,'[1]Vol. Carrières'!A101,'[1]Vol. Carrières'!$D:$D,'[1]Vol. Carrières'!$D:$D)</f>
        <v>0</v>
      </c>
      <c r="W6" s="43">
        <f>SUMIFS('[1]Vol. Carrières'!K:K,'[1]Vol. Carrières'!$A:$A,'[1]Vol. Carrières'!$A$161,'[1]Vol. Carrières'!$D:$D,"Fer")</f>
        <v>0</v>
      </c>
      <c r="X6" s="41">
        <f>SUMIFS('[1]Vol. Carrières'!L:L,'[1]Vol. Carrières'!$A:$A,'[1]Vol. Carrières'!$A$5,'[1]Vol. Carrières'!$D:$D,'[1]Vol. Carrières'!$D:$D)</f>
        <v>0</v>
      </c>
      <c r="Y6" s="42">
        <f>SUMIFS('[1]Vol. Carrières'!L:L,'[1]Vol. Carrières'!$A:$A,'[1]Vol. Carrières'!A101,'[1]Vol. Carrières'!$D:$D,'[1]Vol. Carrières'!$D:$D)</f>
        <v>0</v>
      </c>
      <c r="Z6" s="43">
        <f>SUMIFS('[1]Vol. Carrières'!L:L,'[1]Vol. Carrières'!$A:$A,'[1]Vol. Carrières'!$A$161,'[1]Vol. Carrières'!$D:$D,"Fer")</f>
        <v>0</v>
      </c>
      <c r="AA6" s="41">
        <f>SUMIFS('[1]Vol. Carrières'!$M:$M,'[1]Vol. Carrières'!$A:$A,'[1]Vol. Carrières'!$A$5,'[1]Vol. Carrières'!$D:$D,'[1]Vol. Carrières'!$D:$D)</f>
        <v>0</v>
      </c>
      <c r="AB6" s="42">
        <f>SUMIFS('[1]Vol. Carrières'!$M:$M,'[1]Vol. Carrières'!$A:$A,'[1]Vol. Carrières'!A101,'[1]Vol. Carrières'!$D:$D,'[1]Vol. Carrières'!$D:$D)</f>
        <v>0</v>
      </c>
      <c r="AC6" s="43">
        <f>SUMIFS('[1]Vol. Carrières'!M:M,'[1]Vol. Carrières'!$A:$A,'[1]Vol. Carrières'!$A$161,'[1]Vol. Carrières'!$D:$D,"Fer")</f>
        <v>0</v>
      </c>
      <c r="AD6" s="41">
        <f>SUMIFS('[1]Vol. Carrières'!$N:$N,'[1]Vol. Carrières'!$A:$A,'[1]Vol. Carrières'!$A$5,'[1]Vol. Carrières'!$D:$D,'[1]Vol. Carrières'!$D:$D)</f>
        <v>0</v>
      </c>
      <c r="AE6" s="42">
        <f>SUMIFS('[1]Vol. Carrières'!N:N,'[1]Vol. Carrières'!$A:$A,'[1]Vol. Carrières'!A101,'[1]Vol. Carrières'!$D:$D,'[1]Vol. Carrières'!$D:$D)</f>
        <v>0</v>
      </c>
      <c r="AF6" s="43">
        <f>SUMIFS('[1]Vol. Carrières'!N:N,'[1]Vol. Carrières'!$A:$A,'[1]Vol. Carrières'!$A$161,'[1]Vol. Carrières'!$D:$D,"Fer")</f>
        <v>0</v>
      </c>
      <c r="AG6" s="41">
        <f>SUMIFS('[1]Vol. Carrières'!$O:$O,'[1]Vol. Carrières'!$A:$A,'[1]Vol. Carrières'!$A$5,'[1]Vol. Carrières'!$D:$D,'[1]Vol. Carrières'!$D:$D)</f>
        <v>0</v>
      </c>
      <c r="AH6" s="42">
        <f>SUMIFS('[1]Vol. Carrières'!$O:$O,'[1]Vol. Carrières'!$A:$A,'[1]Vol. Carrières'!A101,'[1]Vol. Carrières'!$D:$D,'[1]Vol. Carrières'!$D:$D)</f>
        <v>0</v>
      </c>
      <c r="AI6" s="43">
        <f>SUMIFS('[1]Vol. Carrières'!O:O,'[1]Vol. Carrières'!$A:$A,'[1]Vol. Carrières'!$A$161,'[1]Vol. Carrières'!$D:$D,"Fer")</f>
        <v>0</v>
      </c>
      <c r="AJ6" s="41">
        <f>SUMIFS('[1]Vol. Carrières'!$P:$P,'[1]Vol. Carrières'!$A:$A,'[1]Vol. Carrières'!$A$5,'[1]Vol. Carrières'!$D:$D,'[1]Vol. Carrières'!$D:$D)</f>
        <v>0</v>
      </c>
      <c r="AK6" s="42">
        <f>SUMIFS('[1]Vol. Carrières'!$P:$P,'[1]Vol. Carrières'!$A:$A,'[1]Vol. Carrières'!A101,'[1]Vol. Carrières'!$D:$D,'[1]Vol. Carrières'!$D:$D)</f>
        <v>0</v>
      </c>
      <c r="AL6" s="43">
        <f>SUMIFS('[1]Vol. Carrières'!P:P,'[1]Vol. Carrières'!$A:$A,'[1]Vol. Carrières'!$A$161,'[1]Vol. Carrières'!$D:$D,"Fer")</f>
        <v>0</v>
      </c>
    </row>
    <row r="7" spans="1:39" ht="20.100000000000001" customHeight="1">
      <c r="A7" s="44"/>
      <c r="B7" s="45" t="s">
        <v>25</v>
      </c>
      <c r="C7" s="46">
        <f>SUMIFS('[1]Vol. Carrières'!E:E,'[1]Vol. Carrières'!$A:$A,'[1]Vol. Carrières'!$A$5,'[1]Vol. Carrières'!$D:$D,'[1]Vol. Carrières'!$D:$D)</f>
        <v>16170</v>
      </c>
      <c r="D7" s="47">
        <f>SUMIFS('[1]Vol. Carrières'!$E:$E,'[1]Vol. Carrières'!$A:$A,'[1]Vol. Carrières'!$A$101,'[1]Vol. Carrières'!$D:$D,'[1]Vol. Carrières'!$D:$D)</f>
        <v>722</v>
      </c>
      <c r="E7" s="48">
        <f>SUMIFS('[1]Vol. Carrières'!$E:$E,'[1]Vol. Carrières'!$A:$A,'[1]Vol. Carrières'!$A$161,'[1]Vol. Carrières'!$D:$D,'[1]Vol. Carrières'!$D:$D)</f>
        <v>11388</v>
      </c>
      <c r="F7" s="46">
        <f>SUMIFS('[1]Vol. Carrières'!$F:$F,'[1]Vol. Carrières'!$A:$A,'[1]Vol. Carrières'!$A$5,'[1]Vol. Carrières'!$D:$D,'[1]Vol. Carrières'!$D:$D)</f>
        <v>21115</v>
      </c>
      <c r="G7" s="47">
        <f>SUMIFS('[1]Vol. Carrières'!$F:$F,'[1]Vol. Carrières'!$A:$A,'[1]Vol. Carrières'!A102,'[1]Vol. Carrières'!$D:$D,'[1]Vol. Carrières'!$D:$D)</f>
        <v>16599</v>
      </c>
      <c r="H7" s="48">
        <f>SUMIFS('[1]Vol. Carrières'!$F:$F,'[1]Vol. Carrières'!$A:$A,'[1]Vol. Carrières'!$A$161,'[1]Vol. Carrières'!$D:$D,'[1]Vol. Carrières'!$D:$D)</f>
        <v>8985</v>
      </c>
      <c r="I7" s="46">
        <f>SUMIFS('[1]Vol. Carrières'!$G:$G,'[1]Vol. Carrières'!$A:$A,'[1]Vol. Carrières'!$A$5,'[1]Vol. Carrières'!$D:$D,'[1]Vol. Carrières'!$D:$D)</f>
        <v>0</v>
      </c>
      <c r="J7" s="47">
        <f>SUMIFS('[1]Vol. Carrières'!$G:$G,'[1]Vol. Carrières'!$A:$A,'[1]Vol. Carrières'!A102,'[1]Vol. Carrières'!$D:$D,'[1]Vol. Carrières'!$D:$D)</f>
        <v>0</v>
      </c>
      <c r="K7" s="48">
        <f>SUMIFS('[1]Vol. Carrières'!$G:$G,'[1]Vol. Carrières'!$A:$A,'[1]Vol. Carrières'!$A$161,'[1]Vol. Carrières'!$D:$D,'[1]Vol. Carrières'!$D:$D)</f>
        <v>0</v>
      </c>
      <c r="L7" s="46">
        <f>SUMIFS('[1]Vol. Carrières'!$H:$H,'[1]Vol. Carrières'!$A:$A,'[1]Vol. Carrières'!$A$5,'[1]Vol. Carrières'!$D:$D,'[1]Vol. Carrières'!$D:$D)</f>
        <v>0</v>
      </c>
      <c r="M7" s="47">
        <f>SUMIFS('[1]Vol. Carrières'!$H:$H,'[1]Vol. Carrières'!$A:$A,'[1]Vol. Carrières'!A102,'[1]Vol. Carrières'!$D:$D,'[1]Vol. Carrières'!$D:$D)</f>
        <v>0</v>
      </c>
      <c r="N7" s="48">
        <f>SUMIFS('[1]Vol. Carrières'!$H:$H,'[1]Vol. Carrières'!$A:$A,'[1]Vol. Carrières'!$A$161,'[1]Vol. Carrières'!$D:$D,'[1]Vol. Carrières'!$D:$D)</f>
        <v>0</v>
      </c>
      <c r="O7" s="46">
        <f>SUMIFS('[1]Vol. Carrières'!$I:$I,'[1]Vol. Carrières'!$A:$A,'[1]Vol. Carrières'!$A$5,'[1]Vol. Carrières'!$D:$D,'[1]Vol. Carrières'!$D:$D)</f>
        <v>0</v>
      </c>
      <c r="P7" s="47">
        <f>SUMIFS('[1]Vol. Carrières'!$I:$I,'[1]Vol. Carrières'!$A:$A,'[1]Vol. Carrières'!A102,'[1]Vol. Carrières'!$D:$D,'[1]Vol. Carrières'!$D:$D)</f>
        <v>0</v>
      </c>
      <c r="Q7" s="48">
        <f>SUMIFS('[1]Vol. Carrières'!$I:$I,'[1]Vol. Carrières'!$A:$A,'[1]Vol. Carrières'!$A$161,'[1]Vol. Carrières'!$D:$D,'[1]Vol. Carrières'!$D:$D)</f>
        <v>0</v>
      </c>
      <c r="R7" s="46">
        <f>SUMIFS('[1]Vol. Carrières'!$J:$J,'[1]Vol. Carrières'!$A:$A,'[1]Vol. Carrières'!$A$5,'[1]Vol. Carrières'!$D:$D,'[1]Vol. Carrières'!$D:$D)</f>
        <v>0</v>
      </c>
      <c r="S7" s="47">
        <f>SUMIFS('[1]Vol. Carrières'!$J:$J,'[1]Vol. Carrières'!$A:$A,'[1]Vol. Carrières'!A102,'[1]Vol. Carrières'!$D:$D,'[1]Vol. Carrières'!$D:$D)</f>
        <v>0</v>
      </c>
      <c r="T7" s="48">
        <f>SUMIFS('[1]Vol. Carrières'!J:J,'[1]Vol. Carrières'!$A:$A,'[1]Vol. Carrières'!$A$161,'[1]Vol. Carrières'!$D:$D,'[1]Vol. Carrières'!$D:$D)</f>
        <v>0</v>
      </c>
      <c r="U7" s="46">
        <f>SUMIFS('[1]Vol. Carrières'!$K:$K,'[1]Vol. Carrières'!$A:$A,'[1]Vol. Carrières'!$A$5,'[1]Vol. Carrières'!$D:$D,'[1]Vol. Carrières'!$D:$D)</f>
        <v>0</v>
      </c>
      <c r="V7" s="47">
        <f>SUMIFS('[1]Vol. Carrières'!$K:$K,'[1]Vol. Carrières'!$A:$A,'[1]Vol. Carrières'!A102,'[1]Vol. Carrières'!$D:$D,'[1]Vol. Carrières'!$D:$D)</f>
        <v>0</v>
      </c>
      <c r="W7" s="48">
        <f>SUMIFS('[1]Vol. Carrières'!$K:$K,'[1]Vol. Carrières'!$A:$A,'[1]Vol. Carrières'!$A$161,'[1]Vol. Carrières'!$D:$D,'[1]Vol. Carrières'!$D:$D)</f>
        <v>0</v>
      </c>
      <c r="X7" s="46">
        <f>SUMIFS('[1]Vol. Carrières'!L:L,'[1]Vol. Carrières'!$A:$A,'[1]Vol. Carrières'!$A$5,'[1]Vol. Carrières'!$D:$D,'[1]Vol. Carrières'!$D:$D)</f>
        <v>0</v>
      </c>
      <c r="Y7" s="47">
        <f>SUMIFS('[1]Vol. Carrières'!L:L,'[1]Vol. Carrières'!$A:$A,'[1]Vol. Carrières'!A102,'[1]Vol. Carrières'!$D:$D,'[1]Vol. Carrières'!$D:$D)</f>
        <v>0</v>
      </c>
      <c r="Z7" s="48">
        <f>SUMIFS('[1]Vol. Carrières'!$L:$L,'[1]Vol. Carrières'!$A:$A,'[1]Vol. Carrières'!$A$161,'[1]Vol. Carrières'!$D:$D,'[1]Vol. Carrières'!$D:$D)</f>
        <v>0</v>
      </c>
      <c r="AA7" s="46">
        <f>SUMIFS('[1]Vol. Carrières'!$M:$M,'[1]Vol. Carrières'!$A:$A,'[1]Vol. Carrières'!$A$5,'[1]Vol. Carrières'!$D:$D,'[1]Vol. Carrières'!$D:$D)</f>
        <v>0</v>
      </c>
      <c r="AB7" s="47">
        <f>SUMIFS('[1]Vol. Carrières'!$M:$M,'[1]Vol. Carrières'!$A:$A,'[1]Vol. Carrières'!A102,'[1]Vol. Carrières'!$D:$D,'[1]Vol. Carrières'!$D:$D)</f>
        <v>0</v>
      </c>
      <c r="AC7" s="48">
        <f>SUMIFS('[1]Vol. Carrières'!M:M,'[1]Vol. Carrières'!$A:$A,'[1]Vol. Carrières'!$A$161,'[1]Vol. Carrières'!$D:$D,'[1]Vol. Carrières'!$D:$D)</f>
        <v>0</v>
      </c>
      <c r="AD7" s="46">
        <f>SUMIFS('[1]Vol. Carrières'!$N:$N,'[1]Vol. Carrières'!$A:$A,'[1]Vol. Carrières'!$A$5,'[1]Vol. Carrières'!$D:$D,'[1]Vol. Carrières'!$D:$D)</f>
        <v>0</v>
      </c>
      <c r="AE7" s="47">
        <f>SUMIFS('[1]Vol. Carrières'!N:N,'[1]Vol. Carrières'!$A:$A,'[1]Vol. Carrières'!A102,'[1]Vol. Carrières'!$D:$D,'[1]Vol. Carrières'!$D:$D)</f>
        <v>0</v>
      </c>
      <c r="AF7" s="48">
        <f>SUMIFS('[1]Vol. Carrières'!$N:$N,'[1]Vol. Carrières'!$A:$A,'[1]Vol. Carrières'!$A$161,'[1]Vol. Carrières'!$D:$D,'[1]Vol. Carrières'!$D:$D)</f>
        <v>0</v>
      </c>
      <c r="AG7" s="46">
        <f>SUMIFS('[1]Vol. Carrières'!$O:$O,'[1]Vol. Carrières'!$A:$A,'[1]Vol. Carrières'!$A$5,'[1]Vol. Carrières'!$D:$D,'[1]Vol. Carrières'!$D:$D)</f>
        <v>0</v>
      </c>
      <c r="AH7" s="47">
        <f>SUMIFS('[1]Vol. Carrières'!$O:$O,'[1]Vol. Carrières'!$A:$A,'[1]Vol. Carrières'!A102,'[1]Vol. Carrières'!$D:$D,'[1]Vol. Carrières'!$D:$D)</f>
        <v>0</v>
      </c>
      <c r="AI7" s="48">
        <f>SUMIFS('[1]Vol. Carrières'!O:O,'[1]Vol. Carrières'!$A:$A,'[1]Vol. Carrières'!$A$161,'[1]Vol. Carrières'!$D:$D,'[1]Vol. Carrières'!$D:$D)</f>
        <v>0</v>
      </c>
      <c r="AJ7" s="46">
        <f>SUMIFS('[1]Vol. Carrières'!$P:$P,'[1]Vol. Carrières'!$A:$A,'[1]Vol. Carrières'!$A$5,'[1]Vol. Carrières'!$D:$D,'[1]Vol. Carrières'!$D:$D)</f>
        <v>0</v>
      </c>
      <c r="AK7" s="47">
        <f>SUMIFS('[1]Vol. Carrières'!$P:$P,'[1]Vol. Carrières'!$A:$A,'[1]Vol. Carrières'!A102,'[1]Vol. Carrières'!$D:$D,'[1]Vol. Carrières'!$D:$D)</f>
        <v>0</v>
      </c>
      <c r="AL7" s="48">
        <f>SUMIFS('[1]Vol. Carrières'!P:P,'[1]Vol. Carrières'!$A:$A,'[1]Vol. Carrières'!$A$161,'[1]Vol. Carrières'!$D:$D,'[1]Vol. Carrières'!$D:$D)</f>
        <v>0</v>
      </c>
    </row>
    <row r="8" spans="1:39" ht="20.100000000000001" customHeight="1">
      <c r="A8" s="44"/>
      <c r="B8" s="49" t="s">
        <v>6</v>
      </c>
      <c r="C8" s="50">
        <f>C6+C7</f>
        <v>64808</v>
      </c>
      <c r="D8" s="51">
        <f t="shared" ref="D8:AL8" si="0">D6+D7</f>
        <v>41359</v>
      </c>
      <c r="E8" s="52">
        <f t="shared" si="0"/>
        <v>71894</v>
      </c>
      <c r="F8" s="50">
        <f t="shared" si="0"/>
        <v>88205</v>
      </c>
      <c r="G8" s="51">
        <f t="shared" si="0"/>
        <v>71687</v>
      </c>
      <c r="H8" s="52">
        <f t="shared" si="0"/>
        <v>66146</v>
      </c>
      <c r="I8" s="50">
        <f t="shared" si="0"/>
        <v>0</v>
      </c>
      <c r="J8" s="51">
        <f t="shared" si="0"/>
        <v>0</v>
      </c>
      <c r="K8" s="52">
        <f t="shared" si="0"/>
        <v>0</v>
      </c>
      <c r="L8" s="50">
        <f t="shared" si="0"/>
        <v>0</v>
      </c>
      <c r="M8" s="51">
        <f t="shared" si="0"/>
        <v>0</v>
      </c>
      <c r="N8" s="52">
        <f t="shared" si="0"/>
        <v>0</v>
      </c>
      <c r="O8" s="50">
        <f t="shared" si="0"/>
        <v>0</v>
      </c>
      <c r="P8" s="51">
        <f t="shared" si="0"/>
        <v>0</v>
      </c>
      <c r="Q8" s="52">
        <f t="shared" si="0"/>
        <v>0</v>
      </c>
      <c r="R8" s="50">
        <f t="shared" si="0"/>
        <v>0</v>
      </c>
      <c r="S8" s="51">
        <f t="shared" si="0"/>
        <v>0</v>
      </c>
      <c r="T8" s="52">
        <f t="shared" si="0"/>
        <v>0</v>
      </c>
      <c r="U8" s="50">
        <f t="shared" si="0"/>
        <v>0</v>
      </c>
      <c r="V8" s="51">
        <f t="shared" si="0"/>
        <v>0</v>
      </c>
      <c r="W8" s="52">
        <f t="shared" si="0"/>
        <v>0</v>
      </c>
      <c r="X8" s="50">
        <f t="shared" si="0"/>
        <v>0</v>
      </c>
      <c r="Y8" s="51">
        <f t="shared" si="0"/>
        <v>0</v>
      </c>
      <c r="Z8" s="52">
        <f t="shared" si="0"/>
        <v>0</v>
      </c>
      <c r="AA8" s="50">
        <f t="shared" si="0"/>
        <v>0</v>
      </c>
      <c r="AB8" s="51">
        <f t="shared" si="0"/>
        <v>0</v>
      </c>
      <c r="AC8" s="52">
        <f t="shared" si="0"/>
        <v>0</v>
      </c>
      <c r="AD8" s="50">
        <f t="shared" si="0"/>
        <v>0</v>
      </c>
      <c r="AE8" s="51">
        <f t="shared" si="0"/>
        <v>0</v>
      </c>
      <c r="AF8" s="52">
        <f t="shared" si="0"/>
        <v>0</v>
      </c>
      <c r="AG8" s="50">
        <f t="shared" si="0"/>
        <v>0</v>
      </c>
      <c r="AH8" s="51">
        <f t="shared" si="0"/>
        <v>0</v>
      </c>
      <c r="AI8" s="52">
        <f t="shared" si="0"/>
        <v>0</v>
      </c>
      <c r="AJ8" s="50">
        <f t="shared" si="0"/>
        <v>0</v>
      </c>
      <c r="AK8" s="51">
        <f t="shared" si="0"/>
        <v>0</v>
      </c>
      <c r="AL8" s="52">
        <f t="shared" si="0"/>
        <v>0</v>
      </c>
    </row>
    <row r="9" spans="1:39" ht="20.100000000000001" customHeight="1">
      <c r="A9" s="44"/>
      <c r="B9" s="53" t="s">
        <v>26</v>
      </c>
      <c r="C9" s="54">
        <f>SUMIFS('[1]Vol. Carrières'!$E:$E,'[1]Vol. Carrières'!$A:$A,"SUD",'[1]Vol. Carrières'!$D:$D,'[1]Vol. Carrières'!$D:$D)</f>
        <v>104750</v>
      </c>
      <c r="D9" s="55">
        <f>SUMIFS('[1]Vol. Carrières'!$E:$E,'[1]Vol. Carrières'!$A:$A,"NORD EST",'[1]Vol. Carrières'!$D:$D,'[1]Vol. Carrières'!$D:$D)</f>
        <v>32200</v>
      </c>
      <c r="E9" s="56">
        <f>SUMIFS('[1]Vol. Carrières'!$E:$E,'[1]Vol. Carrières'!$A:$A,"NORD OUEST",'[1]Vol. Carrières'!$D:$D,'[1]Vol. Carrières'!$D:$D)</f>
        <v>56350</v>
      </c>
      <c r="F9" s="54">
        <f>SUMIFS('[1]Vol. Carrières'!$F:$F,'[1]Vol. Carrières'!$A:$A,"SUD",'[1]Vol. Carrières'!$D:$D,'[1]Vol. Carrières'!$D:$D)</f>
        <v>106706</v>
      </c>
      <c r="G9" s="55">
        <f>SUMIFS('[1]Vol. Carrières'!$F:$F,'[1]Vol. Carrières'!$A:$A,"NORD EST",'[1]Vol. Carrières'!$D:$D,'[1]Vol. Carrières'!$D:$D)</f>
        <v>41400</v>
      </c>
      <c r="H9" s="56">
        <f>SUMIFS('[1]Vol. Carrières'!$F:$F,'[1]Vol. Carrières'!$A:$A,"NORD OUEST",'[1]Vol. Carrières'!$D:$D,'[1]Vol. Carrières'!$D:$D)</f>
        <v>55900</v>
      </c>
      <c r="I9" s="54">
        <f>SUMIFS('[1]Vol. Carrières'!$G:$G,'[1]Vol. Carrières'!$A:$A,"SUD",'[1]Vol. Carrières'!$D:$D,'[1]Vol. Carrières'!$D:$D)</f>
        <v>93350</v>
      </c>
      <c r="J9" s="55">
        <f>SUMIFS('[1]Vol. Carrières'!$G:$G,'[1]Vol. Carrières'!$A:$A,"NORD EST",'[1]Vol. Carrières'!$D:$D,'[1]Vol. Carrières'!$D:$D)</f>
        <v>39950</v>
      </c>
      <c r="K9" s="56">
        <f>SUMIFS('[1]Vol. Carrières'!$G:$G,'[1]Vol. Carrières'!$A:$A,"NORD OUEST",'[1]Vol. Carrières'!$D:$D,'[1]Vol. Carrières'!$D:$D)</f>
        <v>56925</v>
      </c>
      <c r="L9" s="54">
        <f>SUMIFS('[1]Vol. Carrières'!$H:$H,'[1]Vol. Carrières'!$A:$A,"SUD",'[1]Vol. Carrières'!$D:$D,'[1]Vol. Carrières'!$D:$D)</f>
        <v>116200</v>
      </c>
      <c r="M9" s="55">
        <f>SUMIFS('[1]Vol. Carrières'!$H:$H,'[1]Vol. Carrières'!$A:$A,"NORD EST",'[1]Vol. Carrières'!$D:$D,'[1]Vol. Carrières'!$D:$D)</f>
        <v>20500</v>
      </c>
      <c r="N9" s="56">
        <f>SUMIFS('[1]Vol. Carrières'!$H:$H,'[1]Vol. Carrières'!$A:$A,"NORD OUEST",'[1]Vol. Carrières'!$D:$D,'[1]Vol. Carrières'!$D:$D)</f>
        <v>54500</v>
      </c>
      <c r="O9" s="54">
        <f>SUMIFS('[1]Vol. Carrières'!$I:$I,'[1]Vol. Carrières'!$A:$A,"SUD",'[1]Vol. Carrières'!$D:$D,'[1]Vol. Carrières'!$D:$D)</f>
        <v>104620</v>
      </c>
      <c r="P9" s="55">
        <f>SUMIFS('[1]Vol. Carrières'!$I:$I,'[1]Vol. Carrières'!$A:$A,"NORD EST",'[1]Vol. Carrières'!$D:$D,'[1]Vol. Carrières'!$D:$D)</f>
        <v>15400</v>
      </c>
      <c r="Q9" s="56">
        <f>SUMIFS('[1]Vol. Carrières'!$I:$I,'[1]Vol. Carrières'!$A:$A,"NORD OUEST",'[1]Vol. Carrières'!$D:$D,'[1]Vol. Carrières'!$D:$D)</f>
        <v>35770</v>
      </c>
      <c r="R9" s="54">
        <f>SUMIFS('[1]Vol. Carrières'!$J:$J,'[1]Vol. Carrières'!$A:$A,"SUD",'[1]Vol. Carrières'!$D:$D,'[1]Vol. Carrières'!$D:$D)</f>
        <v>73610</v>
      </c>
      <c r="S9" s="55">
        <f>SUMIFS('[1]Vol. Carrières'!$J:$J,'[1]Vol. Carrières'!$A:$A,"NORD EST",'[1]Vol. Carrières'!$D:$D,'[1]Vol. Carrières'!$D:$D)</f>
        <v>19000</v>
      </c>
      <c r="T9" s="56">
        <f>SUMIFS('[1]Vol. Carrières'!$J:$J,'[1]Vol. Carrières'!$A:$A,"NORD OUEST",'[1]Vol. Carrières'!$D:$D,'[1]Vol. Carrières'!$D:$D)</f>
        <v>44414</v>
      </c>
      <c r="U9" s="54">
        <f>SUMIFS('[1]Vol. Carrières'!$K:$K,'[1]Vol. Carrières'!$A:$A,"SUD",'[1]Vol. Carrières'!$D:$D,'[1]Vol. Carrières'!$D:$D)</f>
        <v>51449</v>
      </c>
      <c r="V9" s="55">
        <f>SUMIFS('[1]Vol. Carrières'!$K:$K,'[1]Vol. Carrières'!$A:$A,"NORD EST",'[1]Vol. Carrières'!$D:$D,'[1]Vol. Carrières'!$D:$D)</f>
        <v>52431</v>
      </c>
      <c r="W9" s="56">
        <f>SUMIFS('[1]Vol. Carrières'!$K:$K,'[1]Vol. Carrières'!$A:$A,"NORD OUEST",'[1]Vol. Carrières'!$D:$D,'[1]Vol. Carrières'!$D:$D)</f>
        <v>54748</v>
      </c>
      <c r="X9" s="54">
        <f>SUMIFS('[1]Vol. Carrières'!$L:$L,'[1]Vol. Carrières'!$A:$A,"SUD",'[1]Vol. Carrières'!$D:$D,'[1]Vol. Carrières'!$D:$D)</f>
        <v>48400</v>
      </c>
      <c r="Y9" s="55">
        <f>SUMIFS('[1]Vol. Carrières'!$L:$L,'[1]Vol. Carrières'!$A:$A,"NORD EST",'[1]Vol. Carrières'!$D:$D,'[1]Vol. Carrières'!$D:$D)</f>
        <v>64200</v>
      </c>
      <c r="Z9" s="56">
        <f>SUMIFS('[1]Vol. Carrières'!$L:$L,'[1]Vol. Carrières'!$A:$A,"NORD OUEST",'[1]Vol. Carrières'!$D:$D,'[1]Vol. Carrières'!$D:$D)</f>
        <v>30600</v>
      </c>
      <c r="AA9" s="54">
        <f>SUMIFS('[1]Vol. Carrières'!$M:$M,'[1]Vol. Carrières'!$A:$A,"SUD",'[1]Vol. Carrières'!$D:$D,'[1]Vol. Carrières'!$D:$D)</f>
        <v>70435</v>
      </c>
      <c r="AB9" s="55">
        <f>SUMIFS('[1]Vol. Carrières'!$M:$M,'[1]Vol. Carrières'!$A:$A,"NORD EST",'[1]Vol. Carrières'!$D:$D,'[1]Vol. Carrières'!$D:$D)</f>
        <v>54600</v>
      </c>
      <c r="AC9" s="56">
        <f>SUMIFS('[1]Vol. Carrières'!$M:$M,'[1]Vol. Carrières'!$A:$A,"NORD OUEST",'[1]Vol. Carrières'!$D:$D,'[1]Vol. Carrières'!$D:$D)</f>
        <v>35700</v>
      </c>
      <c r="AD9" s="54">
        <f>SUMIFS('[1]Vol. Carrières'!$N:$N,'[1]Vol. Carrières'!$A:$A,"SUD",'[1]Vol. Carrières'!$D:$D,'[1]Vol. Carrières'!$D:$D)</f>
        <v>92400</v>
      </c>
      <c r="AE9" s="55">
        <f>SUMIFS('[1]Vol. Carrières'!$N:$N,'[1]Vol. Carrières'!$A:$A,"NORD EST",'[1]Vol. Carrières'!$D:$D,'[1]Vol. Carrières'!$D:$D)</f>
        <v>59350</v>
      </c>
      <c r="AF9" s="56">
        <f>SUMIFS('[1]Vol. Carrières'!$N:$N,'[1]Vol. Carrières'!$A:$A,"NORD OUEST",'[1]Vol. Carrières'!$D:$D,'[1]Vol. Carrières'!$D:$D)</f>
        <v>61839</v>
      </c>
      <c r="AG9" s="54">
        <f>SUMIFS('[1]Vol. Carrières'!$O:$O,'[1]Vol. Carrières'!$A:$A,"SUD",'[1]Vol. Carrières'!$D:$D,'[1]Vol. Carrières'!$D:$D)</f>
        <v>84600</v>
      </c>
      <c r="AH9" s="55">
        <f>SUMIFS('[1]Vol. Carrières'!$O:$O,'[1]Vol. Carrières'!$A:$A,"NORD EST",'[1]Vol. Carrières'!$D:$D,'[1]Vol. Carrières'!$D:$D)</f>
        <v>37000</v>
      </c>
      <c r="AI9" s="56">
        <f>SUMIFS('[1]Vol. Carrières'!$O:$O,'[1]Vol. Carrières'!$A:$A,"NORD OUEST",'[1]Vol. Carrières'!$D:$D,'[1]Vol. Carrières'!$D:$D)</f>
        <v>36800</v>
      </c>
      <c r="AJ9" s="54">
        <f>SUMIFS('[1]Vol. Carrières'!$P:$P,'[1]Vol. Carrières'!$A:$A,"SUD",'[1]Vol. Carrières'!$D:$D,'[1]Vol. Carrières'!$D:$D)</f>
        <v>31600</v>
      </c>
      <c r="AK9" s="55">
        <f>SUMIFS('[1]Vol. Carrières'!$P:$P,'[1]Vol. Carrières'!$A:$A,"NORD EST",'[1]Vol. Carrières'!$D:$D,'[1]Vol. Carrières'!$D:$D)</f>
        <v>4350</v>
      </c>
      <c r="AL9" s="56">
        <f>SUMIFS('[1]Vol. Carrières'!$P:$P,'[1]Vol. Carrières'!$A:$A,"NORD OUEST",'[1]Vol. Carrières'!$D:$D,'[1]Vol. Carrières'!$D:$D)</f>
        <v>18900</v>
      </c>
      <c r="AM9" s="5"/>
    </row>
    <row r="10" spans="1:39" ht="20.100000000000001" customHeight="1">
      <c r="A10" s="57"/>
      <c r="B10" s="58" t="s">
        <v>27</v>
      </c>
      <c r="C10" s="59">
        <f>SUMIFS('[1]Vol. Carrières'!$E:$E,'[1]Vol. Carrières'!$A:$A,"SUD",'[1]Vol. Carrières'!$D:$D,'[1]Vol. Carrières'!$D:$D)</f>
        <v>104750</v>
      </c>
      <c r="D10" s="60">
        <f>SUMIFS('[1]Vol. Carrières'!$E:$E,'[1]Vol. Carrières'!$A:$A,"NORD EST",'[1]Vol. Carrières'!$D:$D,'[1]Vol. Carrières'!$D:$D)</f>
        <v>32200</v>
      </c>
      <c r="E10" s="61">
        <f>SUMIFS('[1]Vol. Carrières'!$E:$E,'[1]Vol. Carrières'!$A:$A,"NORD OUEST",'[1]Vol. Carrières'!$D:$D,'[1]Vol. Carrières'!$D:$D)</f>
        <v>56350</v>
      </c>
      <c r="F10" s="59">
        <f>SUMIFS('[1]Vol. Carrières'!$F:$F,'[1]Vol. Carrières'!$A:$A,"SUD",'[1]Vol. Carrières'!$D:$D,'[1]Vol. Carrières'!$D:$D)</f>
        <v>102106</v>
      </c>
      <c r="G10" s="60">
        <f>SUMIFS('[1]Vol. Carrières'!$F:$F,'[1]Vol. Carrières'!$A:$A,"NORD EST",'[1]Vol. Carrières'!$D:$D,'[1]Vol. Carrières'!$D:$D)</f>
        <v>19700</v>
      </c>
      <c r="H10" s="61">
        <f>SUMIFS('[1]Vol. Carrières'!$F:$F,'[1]Vol. Carrières'!$A:$A,"NORD OUEST",'[1]Vol. Carrières'!$D:$D,'[1]Vol. Carrières'!$D:$D)</f>
        <v>10900</v>
      </c>
      <c r="I10" s="59">
        <f>SUMIFS('[1]Vol. Carrières'!$G:$G,'[1]Vol. Carrières'!$A:$A,"SUD",'[1]Vol. Carrières'!$D:$D,'[1]Vol. Carrières'!$D:$D)</f>
        <v>98506</v>
      </c>
      <c r="J10" s="60">
        <f>SUMIFS('[1]Vol. Carrières'!$G:$G,'[1]Vol. Carrières'!$A:$A,"NORD EST",'[1]Vol. Carrières'!$D:$D,'[1]Vol. Carrières'!$D:$D)</f>
        <v>27950</v>
      </c>
      <c r="K10" s="61">
        <f>SUMIFS('[1]Vol. Carrières'!$G:$G,'[1]Vol. Carrières'!$A:$A,"NORD OUEST",'[1]Vol. Carrières'!$D:$D,'[1]Vol. Carrières'!$D:$D)</f>
        <v>57625</v>
      </c>
      <c r="L10" s="59">
        <f>SUMIFS('[1]Vol. Carrières'!$H:$H,'[1]Vol. Carrières'!$A:$A,"SUD",'[1]Vol. Carrières'!$D:$D,'[1]Vol. Carrières'!$D:$D)</f>
        <v>133700</v>
      </c>
      <c r="M10" s="60">
        <f>SUMIFS('[1]Vol. Carrières'!$H:$H,'[1]Vol. Carrières'!$A:$A,"NORD EST",'[1]Vol. Carrières'!$D:$D,'[1]Vol. Carrières'!$D:$D)</f>
        <v>32000</v>
      </c>
      <c r="N10" s="61">
        <f>SUMIFS('[1]Vol. Carrières'!$H:$H,'[1]Vol. Carrières'!$A:$A,"NORD OUEST",'[1]Vol. Carrières'!$D:$D,'[1]Vol. Carrières'!$D:$D)</f>
        <v>48000</v>
      </c>
      <c r="O10" s="59">
        <f>SUMIFS('[1]Vol. Carrières'!$I:$I,'[1]Vol. Carrières'!$A:$A,"SUD",'[1]Vol. Carrières'!$D:$D,'[1]Vol. Carrières'!$D:$D)</f>
        <v>91440</v>
      </c>
      <c r="P10" s="60">
        <f>SUMIFS('[1]Vol. Carrières'!$I:$I,'[1]Vol. Carrières'!$A:$A,"NORD EST",'[1]Vol. Carrières'!$D:$D,'[1]Vol. Carrières'!$D:$D)</f>
        <v>12000</v>
      </c>
      <c r="Q10" s="61">
        <f>SUMIFS('[1]Vol. Carrières'!$I:$I,'[1]Vol. Carrières'!$A:$A,"NORD OUEST",'[1]Vol. Carrières'!$D:$D,'[1]Vol. Carrières'!$D:$D)</f>
        <v>36370</v>
      </c>
      <c r="R10" s="59">
        <f>SUMIFS('[1]Vol. Carrières'!$J:$J,'[1]Vol. Carrières'!$A:$A,"SUD",'[1]Vol. Carrières'!$D:$D,'[1]Vol. Carrières'!$D:$D)</f>
        <v>71010</v>
      </c>
      <c r="S10" s="60">
        <f>SUMIFS('[1]Vol. Carrières'!$J:$J,'[1]Vol. Carrières'!$A:$A,"NORD EST",'[1]Vol. Carrières'!$D:$D,'[1]Vol. Carrières'!$D:$D)</f>
        <v>30500</v>
      </c>
      <c r="T10" s="61">
        <f>SUMIFS('[1]Vol. Carrières'!$J:$J,'[1]Vol. Carrières'!$A:$A,"NORD OUEST",'[1]Vol. Carrières'!$D:$D,'[1]Vol. Carrières'!$D:$D)</f>
        <v>51660</v>
      </c>
      <c r="U10" s="59">
        <f>SUMIFS('[1]Vol. Carrières'!$K:$K,'[1]Vol. Carrières'!$A:$A,"SUD",'[1]Vol. Carrières'!$D:$D,'[1]Vol. Carrières'!$D:$D)</f>
        <v>66244</v>
      </c>
      <c r="V10" s="60">
        <f>SUMIFS('[1]Vol. Carrières'!$K:$K,'[1]Vol. Carrières'!$A:$A,"NORD EST",'[1]Vol. Carrières'!$D:$D,'[1]Vol. Carrières'!$D:$D)</f>
        <v>82631</v>
      </c>
      <c r="W10" s="61">
        <f>SUMIFS('[1]Vol. Carrières'!$K:$K,'[1]Vol. Carrières'!$A:$A,"NORD OUEST",'[1]Vol. Carrières'!$D:$D,'[1]Vol. Carrières'!$D:$D)</f>
        <v>53198</v>
      </c>
      <c r="X10" s="59">
        <f>SUMIFS('[1]Vol. Carrières'!$L:$L,'[1]Vol. Carrières'!$A:$A,"SUD",'[1]Vol. Carrières'!$D:$D,'[1]Vol. Carrières'!$D:$D)</f>
        <v>45500</v>
      </c>
      <c r="Y10" s="60">
        <f>SUMIFS('[1]Vol. Carrières'!$L:$L,'[1]Vol. Carrières'!$A:$A,"NORD EST",'[1]Vol. Carrières'!$D:$D,'[1]Vol. Carrières'!$D:$D)</f>
        <v>53850</v>
      </c>
      <c r="Z10" s="61">
        <f>SUMIFS('[1]Vol. Carrières'!$L:$L,'[1]Vol. Carrières'!$A:$A,"NORD OUEST",'[1]Vol. Carrières'!$D:$D,'[1]Vol. Carrières'!$D:$D)</f>
        <v>28100</v>
      </c>
      <c r="AA10" s="59">
        <f>SUMIFS('[1]Vol. Carrières'!$M:$M,'[1]Vol. Carrières'!$A:$A,"SUD",'[1]Vol. Carrières'!$D:$D,'[1]Vol. Carrières'!$D:$D)</f>
        <v>59935</v>
      </c>
      <c r="AB10" s="60">
        <f>SUMIFS('[1]Vol. Carrières'!$M:$M,'[1]Vol. Carrières'!$A:$A,"NORD EST",'[1]Vol. Carrières'!$D:$D,'[1]Vol. Carrières'!$D:$D)</f>
        <v>44600</v>
      </c>
      <c r="AC10" s="61">
        <f>SUMIFS('[1]Vol. Carrières'!$M:$M,'[1]Vol. Carrières'!$A:$A,"NORD OUEST",'[1]Vol. Carrières'!$D:$D,'[1]Vol. Carrières'!$D:$D)</f>
        <v>41400</v>
      </c>
      <c r="AD10" s="59">
        <f>SUMIFS('[1]Vol. Carrières'!$N:$N,'[1]Vol. Carrières'!$A:$A,"SUD",'[1]Vol. Carrières'!$D:$D,'[1]Vol. Carrières'!$D:$D)</f>
        <v>88054</v>
      </c>
      <c r="AE10" s="60">
        <f>SUMIFS('[1]Vol. Carrières'!$N:$N,'[1]Vol. Carrières'!$A:$A,"NORD EST",'[1]Vol. Carrières'!$D:$D,'[1]Vol. Carrières'!$D:$D)</f>
        <v>55450</v>
      </c>
      <c r="AF10" s="61">
        <f>SUMIFS('[1]Vol. Carrières'!$N:$N,'[1]Vol. Carrières'!$A:$A,"NORD OUEST",'[1]Vol. Carrières'!$D:$D,'[1]Vol. Carrières'!$D:$D)</f>
        <v>63739</v>
      </c>
      <c r="AG10" s="59">
        <f>SUMIFS('[1]Vol. Carrières'!$O:$O,'[1]Vol. Carrières'!$A:$A,"SUD",'[1]Vol. Carrières'!$D:$D,'[1]Vol. Carrières'!$D:$D)</f>
        <v>85000</v>
      </c>
      <c r="AH10" s="60">
        <f>SUMIFS('[1]Vol. Carrières'!$O:$O,'[1]Vol. Carrières'!$A:$A,"NORD EST",'[1]Vol. Carrières'!$D:$D,'[1]Vol. Carrières'!$D:$D)</f>
        <v>36600</v>
      </c>
      <c r="AI10" s="61">
        <f>SUMIFS('[1]Vol. Carrières'!$O:$O,'[1]Vol. Carrières'!$A:$A,"NORD OUEST",'[1]Vol. Carrières'!$D:$D,'[1]Vol. Carrières'!$D:$D)</f>
        <v>40800</v>
      </c>
      <c r="AJ10" s="59">
        <f>SUMIFS('[1]Vol. Carrières'!$P:$P,'[1]Vol. Carrières'!$A:$A,"SUD",'[1]Vol. Carrières'!$D:$D,'[1]Vol. Carrières'!$D:$D)</f>
        <v>36200</v>
      </c>
      <c r="AK10" s="60">
        <f>SUMIFS('[1]Vol. Carrières'!$P:$P,'[1]Vol. Carrières'!$A:$A,"NORD EST",'[1]Vol. Carrières'!$D:$D,'[1]Vol. Carrières'!$D:$D)</f>
        <v>4350</v>
      </c>
      <c r="AL10" s="61">
        <f>SUMIFS('[1]Vol. Carrières'!$P:$P,'[1]Vol. Carrières'!$A:$A,"NORD OUEST",'[1]Vol. Carrières'!$D:$D,'[1]Vol. Carrières'!$D:$D)</f>
        <v>21900</v>
      </c>
      <c r="AM10" s="5"/>
    </row>
    <row r="11" spans="1:39" ht="20.100000000000001" customHeight="1">
      <c r="A11" s="62"/>
      <c r="B11" s="63"/>
      <c r="C11" s="30" t="s">
        <v>9</v>
      </c>
      <c r="D11" s="31" t="s">
        <v>9</v>
      </c>
      <c r="E11" s="32" t="s">
        <v>9</v>
      </c>
      <c r="F11" s="30" t="s">
        <v>2</v>
      </c>
      <c r="G11" s="31" t="s">
        <v>2</v>
      </c>
      <c r="H11" s="32" t="s">
        <v>2</v>
      </c>
      <c r="I11" s="30" t="s">
        <v>10</v>
      </c>
      <c r="J11" s="31" t="s">
        <v>10</v>
      </c>
      <c r="K11" s="32" t="s">
        <v>10</v>
      </c>
      <c r="L11" s="30" t="s">
        <v>11</v>
      </c>
      <c r="M11" s="31" t="s">
        <v>11</v>
      </c>
      <c r="N11" s="32" t="s">
        <v>11</v>
      </c>
      <c r="O11" s="30" t="s">
        <v>12</v>
      </c>
      <c r="P11" s="31" t="s">
        <v>12</v>
      </c>
      <c r="Q11" s="32" t="s">
        <v>12</v>
      </c>
      <c r="R11" s="30" t="s">
        <v>13</v>
      </c>
      <c r="S11" s="31" t="s">
        <v>13</v>
      </c>
      <c r="T11" s="32" t="s">
        <v>13</v>
      </c>
      <c r="U11" s="30" t="s">
        <v>14</v>
      </c>
      <c r="V11" s="31" t="s">
        <v>14</v>
      </c>
      <c r="W11" s="32" t="s">
        <v>14</v>
      </c>
      <c r="X11" s="30" t="s">
        <v>15</v>
      </c>
      <c r="Y11" s="31" t="s">
        <v>15</v>
      </c>
      <c r="Z11" s="32" t="s">
        <v>15</v>
      </c>
      <c r="AA11" s="30" t="s">
        <v>16</v>
      </c>
      <c r="AB11" s="31" t="s">
        <v>16</v>
      </c>
      <c r="AC11" s="32" t="s">
        <v>16</v>
      </c>
      <c r="AD11" s="30" t="s">
        <v>17</v>
      </c>
      <c r="AE11" s="31" t="s">
        <v>17</v>
      </c>
      <c r="AF11" s="32" t="s">
        <v>17</v>
      </c>
      <c r="AG11" s="30" t="s">
        <v>18</v>
      </c>
      <c r="AH11" s="31" t="s">
        <v>18</v>
      </c>
      <c r="AI11" s="32" t="s">
        <v>18</v>
      </c>
      <c r="AJ11" s="30" t="s">
        <v>19</v>
      </c>
      <c r="AK11" s="31" t="s">
        <v>19</v>
      </c>
      <c r="AL11" s="33" t="s">
        <v>19</v>
      </c>
      <c r="AM11" s="5"/>
    </row>
    <row r="12" spans="1:39" ht="20.100000000000001" customHeight="1">
      <c r="A12" s="64"/>
      <c r="B12" s="65"/>
      <c r="C12" s="36" t="s">
        <v>20</v>
      </c>
      <c r="D12" s="37" t="s">
        <v>21</v>
      </c>
      <c r="E12" s="38" t="s">
        <v>22</v>
      </c>
      <c r="F12" s="36" t="s">
        <v>20</v>
      </c>
      <c r="G12" s="37" t="s">
        <v>21</v>
      </c>
      <c r="H12" s="38" t="s">
        <v>22</v>
      </c>
      <c r="I12" s="36" t="s">
        <v>20</v>
      </c>
      <c r="J12" s="37" t="s">
        <v>21</v>
      </c>
      <c r="K12" s="38" t="s">
        <v>22</v>
      </c>
      <c r="L12" s="36" t="s">
        <v>20</v>
      </c>
      <c r="M12" s="37" t="s">
        <v>21</v>
      </c>
      <c r="N12" s="38" t="s">
        <v>22</v>
      </c>
      <c r="O12" s="36" t="s">
        <v>20</v>
      </c>
      <c r="P12" s="37" t="s">
        <v>21</v>
      </c>
      <c r="Q12" s="38" t="s">
        <v>22</v>
      </c>
      <c r="R12" s="36" t="s">
        <v>20</v>
      </c>
      <c r="S12" s="37" t="s">
        <v>21</v>
      </c>
      <c r="T12" s="38" t="s">
        <v>22</v>
      </c>
      <c r="U12" s="36" t="s">
        <v>20</v>
      </c>
      <c r="V12" s="37" t="s">
        <v>21</v>
      </c>
      <c r="W12" s="38" t="s">
        <v>22</v>
      </c>
      <c r="X12" s="36" t="s">
        <v>20</v>
      </c>
      <c r="Y12" s="37" t="s">
        <v>21</v>
      </c>
      <c r="Z12" s="38" t="s">
        <v>22</v>
      </c>
      <c r="AA12" s="36" t="s">
        <v>20</v>
      </c>
      <c r="AB12" s="37" t="s">
        <v>21</v>
      </c>
      <c r="AC12" s="38" t="s">
        <v>22</v>
      </c>
      <c r="AD12" s="36" t="s">
        <v>20</v>
      </c>
      <c r="AE12" s="37" t="s">
        <v>21</v>
      </c>
      <c r="AF12" s="38" t="s">
        <v>22</v>
      </c>
      <c r="AG12" s="36" t="s">
        <v>20</v>
      </c>
      <c r="AH12" s="37" t="s">
        <v>21</v>
      </c>
      <c r="AI12" s="38" t="s">
        <v>22</v>
      </c>
      <c r="AJ12" s="36" t="s">
        <v>20</v>
      </c>
      <c r="AK12" s="37" t="s">
        <v>21</v>
      </c>
      <c r="AL12" s="38" t="s">
        <v>22</v>
      </c>
      <c r="AM12" s="5"/>
    </row>
    <row r="13" spans="1:39" ht="20.100000000000001" customHeight="1">
      <c r="A13" s="39" t="s">
        <v>28</v>
      </c>
      <c r="B13" s="66" t="s">
        <v>29</v>
      </c>
      <c r="C13" s="67">
        <f t="shared" ref="C13:E17" si="1">C6</f>
        <v>48638</v>
      </c>
      <c r="D13" s="68">
        <f t="shared" si="1"/>
        <v>40637</v>
      </c>
      <c r="E13" s="69">
        <f t="shared" si="1"/>
        <v>60506</v>
      </c>
      <c r="F13" s="67">
        <f t="shared" ref="F13:AL17" si="2">F6+C13</f>
        <v>115728</v>
      </c>
      <c r="G13" s="68">
        <f t="shared" si="2"/>
        <v>95725</v>
      </c>
      <c r="H13" s="69">
        <f t="shared" si="2"/>
        <v>117667</v>
      </c>
      <c r="I13" s="67">
        <f t="shared" si="2"/>
        <v>115728</v>
      </c>
      <c r="J13" s="68">
        <f t="shared" si="2"/>
        <v>95725</v>
      </c>
      <c r="K13" s="69">
        <f t="shared" si="2"/>
        <v>117667</v>
      </c>
      <c r="L13" s="67">
        <f t="shared" si="2"/>
        <v>115728</v>
      </c>
      <c r="M13" s="68">
        <f t="shared" si="2"/>
        <v>95725</v>
      </c>
      <c r="N13" s="69">
        <f t="shared" si="2"/>
        <v>117667</v>
      </c>
      <c r="O13" s="67">
        <f t="shared" si="2"/>
        <v>115728</v>
      </c>
      <c r="P13" s="68">
        <f t="shared" si="2"/>
        <v>95725</v>
      </c>
      <c r="Q13" s="69">
        <f t="shared" si="2"/>
        <v>117667</v>
      </c>
      <c r="R13" s="67">
        <f t="shared" si="2"/>
        <v>115728</v>
      </c>
      <c r="S13" s="68">
        <f t="shared" si="2"/>
        <v>95725</v>
      </c>
      <c r="T13" s="69">
        <f t="shared" si="2"/>
        <v>117667</v>
      </c>
      <c r="U13" s="67">
        <f t="shared" si="2"/>
        <v>115728</v>
      </c>
      <c r="V13" s="68">
        <f t="shared" si="2"/>
        <v>95725</v>
      </c>
      <c r="W13" s="69">
        <f t="shared" si="2"/>
        <v>117667</v>
      </c>
      <c r="X13" s="67">
        <f t="shared" si="2"/>
        <v>115728</v>
      </c>
      <c r="Y13" s="68">
        <f t="shared" si="2"/>
        <v>95725</v>
      </c>
      <c r="Z13" s="69">
        <f t="shared" si="2"/>
        <v>117667</v>
      </c>
      <c r="AA13" s="67">
        <f t="shared" si="2"/>
        <v>115728</v>
      </c>
      <c r="AB13" s="68">
        <f t="shared" si="2"/>
        <v>95725</v>
      </c>
      <c r="AC13" s="69">
        <f t="shared" si="2"/>
        <v>117667</v>
      </c>
      <c r="AD13" s="67">
        <f t="shared" si="2"/>
        <v>115728</v>
      </c>
      <c r="AE13" s="68">
        <f t="shared" si="2"/>
        <v>95725</v>
      </c>
      <c r="AF13" s="69">
        <f t="shared" si="2"/>
        <v>117667</v>
      </c>
      <c r="AG13" s="67">
        <f t="shared" si="2"/>
        <v>115728</v>
      </c>
      <c r="AH13" s="68">
        <f t="shared" si="2"/>
        <v>95725</v>
      </c>
      <c r="AI13" s="69">
        <f t="shared" si="2"/>
        <v>117667</v>
      </c>
      <c r="AJ13" s="67">
        <f t="shared" si="2"/>
        <v>115728</v>
      </c>
      <c r="AK13" s="68">
        <f t="shared" si="2"/>
        <v>95725</v>
      </c>
      <c r="AL13" s="69">
        <f t="shared" si="2"/>
        <v>117667</v>
      </c>
      <c r="AM13" s="5"/>
    </row>
    <row r="14" spans="1:39" ht="20.100000000000001" customHeight="1">
      <c r="A14" s="44"/>
      <c r="B14" s="70" t="s">
        <v>30</v>
      </c>
      <c r="C14" s="71">
        <f t="shared" si="1"/>
        <v>16170</v>
      </c>
      <c r="D14" s="72">
        <f t="shared" si="1"/>
        <v>722</v>
      </c>
      <c r="E14" s="73">
        <f t="shared" si="1"/>
        <v>11388</v>
      </c>
      <c r="F14" s="71">
        <f t="shared" si="2"/>
        <v>37285</v>
      </c>
      <c r="G14" s="72">
        <f t="shared" si="2"/>
        <v>17321</v>
      </c>
      <c r="H14" s="73">
        <f t="shared" si="2"/>
        <v>20373</v>
      </c>
      <c r="I14" s="71">
        <f t="shared" si="2"/>
        <v>37285</v>
      </c>
      <c r="J14" s="72">
        <f t="shared" si="2"/>
        <v>17321</v>
      </c>
      <c r="K14" s="73">
        <f t="shared" si="2"/>
        <v>20373</v>
      </c>
      <c r="L14" s="71">
        <f t="shared" si="2"/>
        <v>37285</v>
      </c>
      <c r="M14" s="72">
        <f t="shared" si="2"/>
        <v>17321</v>
      </c>
      <c r="N14" s="73">
        <f t="shared" si="2"/>
        <v>20373</v>
      </c>
      <c r="O14" s="71">
        <f t="shared" si="2"/>
        <v>37285</v>
      </c>
      <c r="P14" s="72">
        <f t="shared" si="2"/>
        <v>17321</v>
      </c>
      <c r="Q14" s="73">
        <f t="shared" si="2"/>
        <v>20373</v>
      </c>
      <c r="R14" s="71">
        <f t="shared" si="2"/>
        <v>37285</v>
      </c>
      <c r="S14" s="72">
        <f t="shared" si="2"/>
        <v>17321</v>
      </c>
      <c r="T14" s="73">
        <f t="shared" si="2"/>
        <v>20373</v>
      </c>
      <c r="U14" s="71">
        <f t="shared" si="2"/>
        <v>37285</v>
      </c>
      <c r="V14" s="72">
        <f t="shared" si="2"/>
        <v>17321</v>
      </c>
      <c r="W14" s="73">
        <f t="shared" si="2"/>
        <v>20373</v>
      </c>
      <c r="X14" s="71">
        <f t="shared" si="2"/>
        <v>37285</v>
      </c>
      <c r="Y14" s="72">
        <f t="shared" si="2"/>
        <v>17321</v>
      </c>
      <c r="Z14" s="73">
        <f t="shared" si="2"/>
        <v>20373</v>
      </c>
      <c r="AA14" s="71">
        <f t="shared" si="2"/>
        <v>37285</v>
      </c>
      <c r="AB14" s="72">
        <f t="shared" si="2"/>
        <v>17321</v>
      </c>
      <c r="AC14" s="73">
        <f t="shared" si="2"/>
        <v>20373</v>
      </c>
      <c r="AD14" s="71">
        <f t="shared" si="2"/>
        <v>37285</v>
      </c>
      <c r="AE14" s="72">
        <f t="shared" si="2"/>
        <v>17321</v>
      </c>
      <c r="AF14" s="73">
        <f t="shared" si="2"/>
        <v>20373</v>
      </c>
      <c r="AG14" s="71">
        <f t="shared" si="2"/>
        <v>37285</v>
      </c>
      <c r="AH14" s="72">
        <f t="shared" si="2"/>
        <v>17321</v>
      </c>
      <c r="AI14" s="73">
        <f t="shared" si="2"/>
        <v>20373</v>
      </c>
      <c r="AJ14" s="71">
        <f t="shared" si="2"/>
        <v>37285</v>
      </c>
      <c r="AK14" s="72">
        <f t="shared" si="2"/>
        <v>17321</v>
      </c>
      <c r="AL14" s="73">
        <f t="shared" si="2"/>
        <v>20373</v>
      </c>
    </row>
    <row r="15" spans="1:39" ht="20.100000000000001" customHeight="1">
      <c r="A15" s="44"/>
      <c r="B15" s="74" t="s">
        <v>31</v>
      </c>
      <c r="C15" s="75">
        <f t="shared" si="1"/>
        <v>64808</v>
      </c>
      <c r="D15" s="76">
        <f t="shared" si="1"/>
        <v>41359</v>
      </c>
      <c r="E15" s="77">
        <f t="shared" si="1"/>
        <v>71894</v>
      </c>
      <c r="F15" s="75">
        <f t="shared" si="2"/>
        <v>153013</v>
      </c>
      <c r="G15" s="76">
        <f t="shared" si="2"/>
        <v>113046</v>
      </c>
      <c r="H15" s="77">
        <f t="shared" si="2"/>
        <v>138040</v>
      </c>
      <c r="I15" s="75">
        <f t="shared" si="2"/>
        <v>153013</v>
      </c>
      <c r="J15" s="76">
        <f t="shared" si="2"/>
        <v>113046</v>
      </c>
      <c r="K15" s="77">
        <f t="shared" si="2"/>
        <v>138040</v>
      </c>
      <c r="L15" s="75">
        <f t="shared" si="2"/>
        <v>153013</v>
      </c>
      <c r="M15" s="76">
        <f t="shared" si="2"/>
        <v>113046</v>
      </c>
      <c r="N15" s="77">
        <f t="shared" si="2"/>
        <v>138040</v>
      </c>
      <c r="O15" s="75">
        <f t="shared" si="2"/>
        <v>153013</v>
      </c>
      <c r="P15" s="76">
        <f t="shared" si="2"/>
        <v>113046</v>
      </c>
      <c r="Q15" s="77">
        <f t="shared" si="2"/>
        <v>138040</v>
      </c>
      <c r="R15" s="75">
        <f t="shared" si="2"/>
        <v>153013</v>
      </c>
      <c r="S15" s="76">
        <f t="shared" si="2"/>
        <v>113046</v>
      </c>
      <c r="T15" s="77">
        <f t="shared" si="2"/>
        <v>138040</v>
      </c>
      <c r="U15" s="75">
        <f t="shared" si="2"/>
        <v>153013</v>
      </c>
      <c r="V15" s="76">
        <f t="shared" si="2"/>
        <v>113046</v>
      </c>
      <c r="W15" s="77">
        <f t="shared" si="2"/>
        <v>138040</v>
      </c>
      <c r="X15" s="75">
        <f t="shared" si="2"/>
        <v>153013</v>
      </c>
      <c r="Y15" s="76">
        <f t="shared" si="2"/>
        <v>113046</v>
      </c>
      <c r="Z15" s="77">
        <f t="shared" si="2"/>
        <v>138040</v>
      </c>
      <c r="AA15" s="75">
        <f t="shared" si="2"/>
        <v>153013</v>
      </c>
      <c r="AB15" s="76">
        <f t="shared" si="2"/>
        <v>113046</v>
      </c>
      <c r="AC15" s="77">
        <f t="shared" si="2"/>
        <v>138040</v>
      </c>
      <c r="AD15" s="75">
        <f t="shared" si="2"/>
        <v>153013</v>
      </c>
      <c r="AE15" s="76">
        <f t="shared" si="2"/>
        <v>113046</v>
      </c>
      <c r="AF15" s="77">
        <f t="shared" si="2"/>
        <v>138040</v>
      </c>
      <c r="AG15" s="75">
        <f t="shared" si="2"/>
        <v>153013</v>
      </c>
      <c r="AH15" s="76">
        <f t="shared" si="2"/>
        <v>113046</v>
      </c>
      <c r="AI15" s="77">
        <f t="shared" si="2"/>
        <v>138040</v>
      </c>
      <c r="AJ15" s="75">
        <f t="shared" si="2"/>
        <v>153013</v>
      </c>
      <c r="AK15" s="76">
        <f t="shared" si="2"/>
        <v>113046</v>
      </c>
      <c r="AL15" s="77">
        <f t="shared" si="2"/>
        <v>138040</v>
      </c>
    </row>
    <row r="16" spans="1:39" ht="20.100000000000001" customHeight="1">
      <c r="A16" s="44"/>
      <c r="B16" s="78" t="s">
        <v>32</v>
      </c>
      <c r="C16" s="79">
        <f t="shared" si="1"/>
        <v>104750</v>
      </c>
      <c r="D16" s="80">
        <f t="shared" si="1"/>
        <v>32200</v>
      </c>
      <c r="E16" s="81">
        <f t="shared" si="1"/>
        <v>56350</v>
      </c>
      <c r="F16" s="79">
        <f t="shared" si="2"/>
        <v>211456</v>
      </c>
      <c r="G16" s="80">
        <f t="shared" si="2"/>
        <v>73600</v>
      </c>
      <c r="H16" s="81">
        <f t="shared" si="2"/>
        <v>112250</v>
      </c>
      <c r="I16" s="79">
        <f t="shared" si="2"/>
        <v>304806</v>
      </c>
      <c r="J16" s="80">
        <f t="shared" si="2"/>
        <v>113550</v>
      </c>
      <c r="K16" s="81">
        <f t="shared" si="2"/>
        <v>169175</v>
      </c>
      <c r="L16" s="79">
        <f t="shared" si="2"/>
        <v>421006</v>
      </c>
      <c r="M16" s="80">
        <f t="shared" si="2"/>
        <v>134050</v>
      </c>
      <c r="N16" s="81">
        <f t="shared" si="2"/>
        <v>223675</v>
      </c>
      <c r="O16" s="79">
        <f t="shared" si="2"/>
        <v>525626</v>
      </c>
      <c r="P16" s="80">
        <f t="shared" si="2"/>
        <v>149450</v>
      </c>
      <c r="Q16" s="81">
        <f t="shared" si="2"/>
        <v>259445</v>
      </c>
      <c r="R16" s="79">
        <f t="shared" si="2"/>
        <v>599236</v>
      </c>
      <c r="S16" s="80">
        <f t="shared" si="2"/>
        <v>168450</v>
      </c>
      <c r="T16" s="81">
        <f t="shared" si="2"/>
        <v>303859</v>
      </c>
      <c r="U16" s="79">
        <f t="shared" si="2"/>
        <v>650685</v>
      </c>
      <c r="V16" s="80">
        <f t="shared" si="2"/>
        <v>220881</v>
      </c>
      <c r="W16" s="81">
        <f t="shared" si="2"/>
        <v>358607</v>
      </c>
      <c r="X16" s="79">
        <f t="shared" si="2"/>
        <v>699085</v>
      </c>
      <c r="Y16" s="80">
        <f t="shared" si="2"/>
        <v>285081</v>
      </c>
      <c r="Z16" s="81">
        <f t="shared" si="2"/>
        <v>389207</v>
      </c>
      <c r="AA16" s="79">
        <f t="shared" si="2"/>
        <v>769520</v>
      </c>
      <c r="AB16" s="80">
        <f t="shared" si="2"/>
        <v>339681</v>
      </c>
      <c r="AC16" s="81">
        <f t="shared" si="2"/>
        <v>424907</v>
      </c>
      <c r="AD16" s="79">
        <f t="shared" si="2"/>
        <v>861920</v>
      </c>
      <c r="AE16" s="80">
        <f t="shared" si="2"/>
        <v>399031</v>
      </c>
      <c r="AF16" s="81">
        <f t="shared" si="2"/>
        <v>486746</v>
      </c>
      <c r="AG16" s="79">
        <f t="shared" si="2"/>
        <v>946520</v>
      </c>
      <c r="AH16" s="80">
        <f t="shared" si="2"/>
        <v>436031</v>
      </c>
      <c r="AI16" s="81">
        <f t="shared" si="2"/>
        <v>523546</v>
      </c>
      <c r="AJ16" s="79">
        <f t="shared" si="2"/>
        <v>978120</v>
      </c>
      <c r="AK16" s="80">
        <f t="shared" si="2"/>
        <v>440381</v>
      </c>
      <c r="AL16" s="81">
        <f t="shared" si="2"/>
        <v>542446</v>
      </c>
    </row>
    <row r="17" spans="1:38" ht="20.100000000000001" customHeight="1">
      <c r="A17" s="57"/>
      <c r="B17" s="82" t="s">
        <v>33</v>
      </c>
      <c r="C17" s="83">
        <f t="shared" si="1"/>
        <v>104750</v>
      </c>
      <c r="D17" s="84">
        <f t="shared" si="1"/>
        <v>32200</v>
      </c>
      <c r="E17" s="85">
        <f t="shared" si="1"/>
        <v>56350</v>
      </c>
      <c r="F17" s="83">
        <f t="shared" si="2"/>
        <v>206856</v>
      </c>
      <c r="G17" s="84">
        <f t="shared" si="2"/>
        <v>51900</v>
      </c>
      <c r="H17" s="85">
        <f t="shared" si="2"/>
        <v>67250</v>
      </c>
      <c r="I17" s="83">
        <f t="shared" si="2"/>
        <v>305362</v>
      </c>
      <c r="J17" s="84">
        <f t="shared" si="2"/>
        <v>79850</v>
      </c>
      <c r="K17" s="85">
        <f t="shared" si="2"/>
        <v>124875</v>
      </c>
      <c r="L17" s="83">
        <f t="shared" si="2"/>
        <v>439062</v>
      </c>
      <c r="M17" s="84">
        <f t="shared" si="2"/>
        <v>111850</v>
      </c>
      <c r="N17" s="85">
        <f t="shared" si="2"/>
        <v>172875</v>
      </c>
      <c r="O17" s="83">
        <f t="shared" si="2"/>
        <v>530502</v>
      </c>
      <c r="P17" s="84">
        <f t="shared" si="2"/>
        <v>123850</v>
      </c>
      <c r="Q17" s="85">
        <f t="shared" si="2"/>
        <v>209245</v>
      </c>
      <c r="R17" s="83">
        <f t="shared" si="2"/>
        <v>601512</v>
      </c>
      <c r="S17" s="84">
        <f t="shared" si="2"/>
        <v>154350</v>
      </c>
      <c r="T17" s="85">
        <f t="shared" si="2"/>
        <v>260905</v>
      </c>
      <c r="U17" s="83">
        <f t="shared" si="2"/>
        <v>667756</v>
      </c>
      <c r="V17" s="84">
        <f t="shared" si="2"/>
        <v>236981</v>
      </c>
      <c r="W17" s="85">
        <f t="shared" si="2"/>
        <v>314103</v>
      </c>
      <c r="X17" s="83">
        <f t="shared" si="2"/>
        <v>713256</v>
      </c>
      <c r="Y17" s="84">
        <f t="shared" si="2"/>
        <v>290831</v>
      </c>
      <c r="Z17" s="85">
        <f t="shared" si="2"/>
        <v>342203</v>
      </c>
      <c r="AA17" s="83">
        <f t="shared" si="2"/>
        <v>773191</v>
      </c>
      <c r="AB17" s="84">
        <f t="shared" si="2"/>
        <v>335431</v>
      </c>
      <c r="AC17" s="85">
        <f t="shared" si="2"/>
        <v>383603</v>
      </c>
      <c r="AD17" s="83">
        <f t="shared" si="2"/>
        <v>861245</v>
      </c>
      <c r="AE17" s="84">
        <f t="shared" si="2"/>
        <v>390881</v>
      </c>
      <c r="AF17" s="85">
        <f t="shared" si="2"/>
        <v>447342</v>
      </c>
      <c r="AG17" s="83">
        <f t="shared" si="2"/>
        <v>946245</v>
      </c>
      <c r="AH17" s="84">
        <f t="shared" si="2"/>
        <v>427481</v>
      </c>
      <c r="AI17" s="85">
        <f t="shared" si="2"/>
        <v>488142</v>
      </c>
      <c r="AJ17" s="83">
        <f t="shared" si="2"/>
        <v>982445</v>
      </c>
      <c r="AK17" s="84">
        <f t="shared" si="2"/>
        <v>431831</v>
      </c>
      <c r="AL17" s="85">
        <f t="shared" si="2"/>
        <v>510042</v>
      </c>
    </row>
    <row r="20" spans="1:38" ht="15.75" customHeight="1">
      <c r="A20" s="21" t="s">
        <v>34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3"/>
    </row>
    <row r="21" spans="1:38" ht="15" customHeight="1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86"/>
    </row>
    <row r="22" spans="1:38" ht="19.5" customHeight="1">
      <c r="A22" s="87"/>
      <c r="B22" s="29"/>
      <c r="C22" s="88" t="s">
        <v>9</v>
      </c>
      <c r="D22" s="89"/>
      <c r="E22" s="90"/>
      <c r="F22" s="88" t="s">
        <v>2</v>
      </c>
      <c r="G22" s="89"/>
      <c r="H22" s="90"/>
      <c r="I22" s="88" t="s">
        <v>10</v>
      </c>
      <c r="J22" s="89"/>
      <c r="K22" s="90"/>
      <c r="L22" s="88" t="s">
        <v>11</v>
      </c>
      <c r="M22" s="89"/>
      <c r="N22" s="90"/>
      <c r="O22" s="88" t="s">
        <v>12</v>
      </c>
      <c r="P22" s="89"/>
      <c r="Q22" s="90"/>
      <c r="R22" s="88" t="s">
        <v>13</v>
      </c>
      <c r="S22" s="89"/>
      <c r="T22" s="90"/>
      <c r="U22" s="88" t="s">
        <v>14</v>
      </c>
      <c r="V22" s="89"/>
      <c r="W22" s="90"/>
      <c r="X22" s="88" t="s">
        <v>15</v>
      </c>
      <c r="Y22" s="89"/>
      <c r="Z22" s="90"/>
      <c r="AA22" s="88" t="s">
        <v>16</v>
      </c>
      <c r="AB22" s="89"/>
      <c r="AC22" s="90"/>
      <c r="AD22" s="88" t="s">
        <v>17</v>
      </c>
      <c r="AE22" s="89"/>
      <c r="AF22" s="90"/>
      <c r="AG22" s="88" t="s">
        <v>18</v>
      </c>
      <c r="AH22" s="89"/>
      <c r="AI22" s="90"/>
      <c r="AJ22" s="88" t="s">
        <v>19</v>
      </c>
      <c r="AK22" s="89"/>
      <c r="AL22" s="90"/>
    </row>
    <row r="23" spans="1:38">
      <c r="A23" s="91"/>
      <c r="B23" s="35"/>
      <c r="C23" s="36" t="s">
        <v>20</v>
      </c>
      <c r="D23" s="37" t="s">
        <v>21</v>
      </c>
      <c r="E23" s="38" t="s">
        <v>22</v>
      </c>
      <c r="F23" s="36" t="s">
        <v>20</v>
      </c>
      <c r="G23" s="37" t="s">
        <v>21</v>
      </c>
      <c r="H23" s="38" t="s">
        <v>22</v>
      </c>
      <c r="I23" s="36" t="s">
        <v>20</v>
      </c>
      <c r="J23" s="37" t="s">
        <v>21</v>
      </c>
      <c r="K23" s="38" t="s">
        <v>22</v>
      </c>
      <c r="L23" s="36" t="s">
        <v>20</v>
      </c>
      <c r="M23" s="37" t="s">
        <v>21</v>
      </c>
      <c r="N23" s="38" t="s">
        <v>22</v>
      </c>
      <c r="O23" s="36" t="s">
        <v>20</v>
      </c>
      <c r="P23" s="37" t="s">
        <v>21</v>
      </c>
      <c r="Q23" s="38" t="s">
        <v>22</v>
      </c>
      <c r="R23" s="36" t="s">
        <v>20</v>
      </c>
      <c r="S23" s="37" t="s">
        <v>21</v>
      </c>
      <c r="T23" s="38" t="s">
        <v>22</v>
      </c>
      <c r="U23" s="36" t="s">
        <v>20</v>
      </c>
      <c r="V23" s="37" t="s">
        <v>21</v>
      </c>
      <c r="W23" s="38" t="s">
        <v>22</v>
      </c>
      <c r="X23" s="36" t="s">
        <v>20</v>
      </c>
      <c r="Y23" s="37" t="s">
        <v>21</v>
      </c>
      <c r="Z23" s="38" t="s">
        <v>22</v>
      </c>
      <c r="AA23" s="36" t="s">
        <v>20</v>
      </c>
      <c r="AB23" s="37" t="s">
        <v>21</v>
      </c>
      <c r="AC23" s="38" t="s">
        <v>22</v>
      </c>
      <c r="AD23" s="36" t="s">
        <v>20</v>
      </c>
      <c r="AE23" s="37" t="s">
        <v>21</v>
      </c>
      <c r="AF23" s="38" t="s">
        <v>22</v>
      </c>
      <c r="AG23" s="36" t="s">
        <v>20</v>
      </c>
      <c r="AH23" s="37" t="s">
        <v>21</v>
      </c>
      <c r="AI23" s="38" t="s">
        <v>22</v>
      </c>
      <c r="AJ23" s="36" t="s">
        <v>20</v>
      </c>
      <c r="AK23" s="37" t="s">
        <v>21</v>
      </c>
      <c r="AL23" s="38" t="s">
        <v>22</v>
      </c>
    </row>
    <row r="24" spans="1:38">
      <c r="A24" s="92"/>
      <c r="B24" s="93" t="s">
        <v>24</v>
      </c>
      <c r="C24" s="41">
        <f t="shared" ref="C24:AL25" si="3">C6</f>
        <v>48638</v>
      </c>
      <c r="D24" s="42">
        <f t="shared" si="3"/>
        <v>40637</v>
      </c>
      <c r="E24" s="43">
        <f t="shared" si="3"/>
        <v>60506</v>
      </c>
      <c r="F24" s="41">
        <f t="shared" si="3"/>
        <v>67090</v>
      </c>
      <c r="G24" s="42">
        <f t="shared" si="3"/>
        <v>55088</v>
      </c>
      <c r="H24" s="43">
        <f t="shared" si="3"/>
        <v>57161</v>
      </c>
      <c r="I24" s="41">
        <f t="shared" si="3"/>
        <v>0</v>
      </c>
      <c r="J24" s="42">
        <f t="shared" si="3"/>
        <v>0</v>
      </c>
      <c r="K24" s="43">
        <f t="shared" si="3"/>
        <v>0</v>
      </c>
      <c r="L24" s="41">
        <f t="shared" si="3"/>
        <v>0</v>
      </c>
      <c r="M24" s="42">
        <f t="shared" si="3"/>
        <v>0</v>
      </c>
      <c r="N24" s="43">
        <f t="shared" si="3"/>
        <v>0</v>
      </c>
      <c r="O24" s="41">
        <f t="shared" si="3"/>
        <v>0</v>
      </c>
      <c r="P24" s="42">
        <f t="shared" si="3"/>
        <v>0</v>
      </c>
      <c r="Q24" s="43">
        <f t="shared" si="3"/>
        <v>0</v>
      </c>
      <c r="R24" s="41">
        <f t="shared" si="3"/>
        <v>0</v>
      </c>
      <c r="S24" s="42">
        <f t="shared" si="3"/>
        <v>0</v>
      </c>
      <c r="T24" s="43">
        <f t="shared" si="3"/>
        <v>0</v>
      </c>
      <c r="U24" s="41">
        <f t="shared" si="3"/>
        <v>0</v>
      </c>
      <c r="V24" s="42">
        <f t="shared" si="3"/>
        <v>0</v>
      </c>
      <c r="W24" s="43">
        <f t="shared" si="3"/>
        <v>0</v>
      </c>
      <c r="X24" s="41">
        <f t="shared" si="3"/>
        <v>0</v>
      </c>
      <c r="Y24" s="42">
        <f t="shared" si="3"/>
        <v>0</v>
      </c>
      <c r="Z24" s="43">
        <f t="shared" si="3"/>
        <v>0</v>
      </c>
      <c r="AA24" s="41">
        <f t="shared" si="3"/>
        <v>0</v>
      </c>
      <c r="AB24" s="42">
        <f t="shared" si="3"/>
        <v>0</v>
      </c>
      <c r="AC24" s="43">
        <f t="shared" si="3"/>
        <v>0</v>
      </c>
      <c r="AD24" s="41">
        <f t="shared" si="3"/>
        <v>0</v>
      </c>
      <c r="AE24" s="42">
        <f t="shared" si="3"/>
        <v>0</v>
      </c>
      <c r="AF24" s="43">
        <f t="shared" si="3"/>
        <v>0</v>
      </c>
      <c r="AG24" s="41">
        <f t="shared" si="3"/>
        <v>0</v>
      </c>
      <c r="AH24" s="42">
        <f t="shared" si="3"/>
        <v>0</v>
      </c>
      <c r="AI24" s="43">
        <f t="shared" si="3"/>
        <v>0</v>
      </c>
      <c r="AJ24" s="41">
        <f t="shared" si="3"/>
        <v>0</v>
      </c>
      <c r="AK24" s="42">
        <f t="shared" si="3"/>
        <v>0</v>
      </c>
      <c r="AL24" s="43">
        <f t="shared" si="3"/>
        <v>0</v>
      </c>
    </row>
    <row r="25" spans="1:38">
      <c r="A25" s="94"/>
      <c r="B25" s="95" t="s">
        <v>25</v>
      </c>
      <c r="C25" s="96">
        <f t="shared" si="3"/>
        <v>16170</v>
      </c>
      <c r="D25" s="97">
        <f t="shared" si="3"/>
        <v>722</v>
      </c>
      <c r="E25" s="98">
        <f t="shared" si="3"/>
        <v>11388</v>
      </c>
      <c r="F25" s="96">
        <f t="shared" si="3"/>
        <v>21115</v>
      </c>
      <c r="G25" s="97">
        <f t="shared" si="3"/>
        <v>16599</v>
      </c>
      <c r="H25" s="98">
        <f t="shared" si="3"/>
        <v>8985</v>
      </c>
      <c r="I25" s="96">
        <f t="shared" si="3"/>
        <v>0</v>
      </c>
      <c r="J25" s="97">
        <f t="shared" si="3"/>
        <v>0</v>
      </c>
      <c r="K25" s="98">
        <f t="shared" si="3"/>
        <v>0</v>
      </c>
      <c r="L25" s="96">
        <f t="shared" si="3"/>
        <v>0</v>
      </c>
      <c r="M25" s="97">
        <f t="shared" si="3"/>
        <v>0</v>
      </c>
      <c r="N25" s="98">
        <f t="shared" si="3"/>
        <v>0</v>
      </c>
      <c r="O25" s="96">
        <f t="shared" si="3"/>
        <v>0</v>
      </c>
      <c r="P25" s="97">
        <f t="shared" si="3"/>
        <v>0</v>
      </c>
      <c r="Q25" s="98">
        <f t="shared" si="3"/>
        <v>0</v>
      </c>
      <c r="R25" s="96">
        <f t="shared" si="3"/>
        <v>0</v>
      </c>
      <c r="S25" s="97">
        <f t="shared" si="3"/>
        <v>0</v>
      </c>
      <c r="T25" s="98">
        <f t="shared" si="3"/>
        <v>0</v>
      </c>
      <c r="U25" s="96">
        <f t="shared" si="3"/>
        <v>0</v>
      </c>
      <c r="V25" s="97">
        <f t="shared" si="3"/>
        <v>0</v>
      </c>
      <c r="W25" s="98">
        <f t="shared" si="3"/>
        <v>0</v>
      </c>
      <c r="X25" s="96">
        <f t="shared" si="3"/>
        <v>0</v>
      </c>
      <c r="Y25" s="97">
        <f t="shared" si="3"/>
        <v>0</v>
      </c>
      <c r="Z25" s="98">
        <f t="shared" si="3"/>
        <v>0</v>
      </c>
      <c r="AA25" s="96">
        <f t="shared" si="3"/>
        <v>0</v>
      </c>
      <c r="AB25" s="97">
        <f t="shared" si="3"/>
        <v>0</v>
      </c>
      <c r="AC25" s="98">
        <f t="shared" si="3"/>
        <v>0</v>
      </c>
      <c r="AD25" s="96">
        <f t="shared" si="3"/>
        <v>0</v>
      </c>
      <c r="AE25" s="97">
        <f t="shared" si="3"/>
        <v>0</v>
      </c>
      <c r="AF25" s="98">
        <f t="shared" si="3"/>
        <v>0</v>
      </c>
      <c r="AG25" s="96">
        <f t="shared" si="3"/>
        <v>0</v>
      </c>
      <c r="AH25" s="97">
        <f t="shared" si="3"/>
        <v>0</v>
      </c>
      <c r="AI25" s="98">
        <f t="shared" si="3"/>
        <v>0</v>
      </c>
      <c r="AJ25" s="96">
        <f t="shared" si="3"/>
        <v>0</v>
      </c>
      <c r="AK25" s="97">
        <f t="shared" si="3"/>
        <v>0</v>
      </c>
      <c r="AL25" s="98">
        <f t="shared" si="3"/>
        <v>0</v>
      </c>
    </row>
  </sheetData>
  <mergeCells count="17">
    <mergeCell ref="AJ22:AL22"/>
    <mergeCell ref="R22:T22"/>
    <mergeCell ref="U22:W22"/>
    <mergeCell ref="X22:Z22"/>
    <mergeCell ref="AA22:AC22"/>
    <mergeCell ref="AD22:AF22"/>
    <mergeCell ref="AG22:AI22"/>
    <mergeCell ref="A2:AL3"/>
    <mergeCell ref="A4:A5"/>
    <mergeCell ref="A6:A10"/>
    <mergeCell ref="A13:A17"/>
    <mergeCell ref="A20:AL21"/>
    <mergeCell ref="C22:E22"/>
    <mergeCell ref="F22:H22"/>
    <mergeCell ref="I22:K22"/>
    <mergeCell ref="L22:N22"/>
    <mergeCell ref="O22:Q22"/>
  </mergeCells>
  <pageMargins left="0.25" right="0.25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BDD-TDB</vt:lpstr>
      <vt:lpstr>Vol. par Bassin</vt:lpstr>
    </vt:vector>
  </TitlesOfParts>
  <Company>SNCF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9305381V</dc:creator>
  <cp:lastModifiedBy>9305381V</cp:lastModifiedBy>
  <dcterms:created xsi:type="dcterms:W3CDTF">2016-04-04T07:56:10Z</dcterms:created>
  <dcterms:modified xsi:type="dcterms:W3CDTF">2016-04-04T07:58:11Z</dcterms:modified>
</cp:coreProperties>
</file>