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1315" windowHeight="952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J21" i="1" l="1"/>
  <c r="J20" i="1"/>
  <c r="J19" i="1"/>
  <c r="K21" i="1" s="1"/>
  <c r="M21" i="1" s="1"/>
  <c r="L18" i="1"/>
  <c r="L19" i="1" s="1"/>
  <c r="L20" i="1" s="1"/>
  <c r="L21" i="1" s="1"/>
  <c r="J16" i="1"/>
  <c r="J15" i="1"/>
  <c r="J14" i="1"/>
  <c r="L13" i="1"/>
  <c r="L14" i="1" s="1"/>
  <c r="L15" i="1" s="1"/>
  <c r="L16" i="1" s="1"/>
  <c r="J13" i="1"/>
  <c r="J12" i="1"/>
  <c r="K16" i="1" s="1"/>
  <c r="M16" i="1" s="1"/>
  <c r="J11" i="1"/>
  <c r="J10" i="1"/>
  <c r="J9" i="1"/>
  <c r="K11" i="1" s="1"/>
  <c r="M11" i="1" s="1"/>
  <c r="L8" i="1"/>
  <c r="L9" i="1" s="1"/>
  <c r="L10" i="1" s="1"/>
  <c r="L11" i="1" s="1"/>
  <c r="K6" i="1"/>
  <c r="M6" i="1" s="1"/>
  <c r="J6" i="1"/>
  <c r="J5" i="1"/>
  <c r="L4" i="1"/>
  <c r="L5" i="1" s="1"/>
  <c r="L6" i="1" s="1"/>
  <c r="J4" i="1"/>
  <c r="L3" i="1"/>
  <c r="N21" i="1" l="1"/>
</calcChain>
</file>

<file path=xl/sharedStrings.xml><?xml version="1.0" encoding="utf-8"?>
<sst xmlns="http://schemas.openxmlformats.org/spreadsheetml/2006/main" count="59" uniqueCount="20">
  <si>
    <t>Avril</t>
  </si>
  <si>
    <t>Lundi</t>
  </si>
  <si>
    <t>Formation</t>
  </si>
  <si>
    <t>Mardi</t>
  </si>
  <si>
    <t>Mercredi</t>
  </si>
  <si>
    <t>Jeudi</t>
  </si>
  <si>
    <t>Vendredi</t>
  </si>
  <si>
    <t>Année</t>
  </si>
  <si>
    <t>Mois</t>
  </si>
  <si>
    <t>Semaine</t>
  </si>
  <si>
    <t>Jour</t>
  </si>
  <si>
    <t>Total</t>
  </si>
  <si>
    <t>Total Semaine</t>
  </si>
  <si>
    <t>Total Théorique</t>
  </si>
  <si>
    <t>Heure sup/ Semaine</t>
  </si>
  <si>
    <t>Heure sup/ Mois</t>
  </si>
  <si>
    <t>Entrée Matin</t>
  </si>
  <si>
    <t>Sortie Matin</t>
  </si>
  <si>
    <t>Entrée Après-midi</t>
  </si>
  <si>
    <t>Sortie Après-midi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</si>
</sst>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h]:mm:ss;@"/>
    <numFmt numFmtId="165" formatCode="[$-F400]h:mm:ss\ AM/PM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1" fillId="3" borderId="3" xfId="0" applyNumberFormat="1" applyFon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164" fontId="0" fillId="0" borderId="6" xfId="0" applyNumberFormat="1" applyFill="1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165" fontId="0" fillId="0" borderId="6" xfId="0" applyNumberFormat="1" applyBorder="1"/>
    <xf numFmtId="165" fontId="0" fillId="0" borderId="5" xfId="0" applyNumberFormat="1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165" fontId="0" fillId="0" borderId="11" xfId="0" applyNumberFormat="1" applyBorder="1"/>
    <xf numFmtId="165" fontId="0" fillId="0" borderId="9" xfId="0" applyNumberFormat="1" applyBorder="1"/>
    <xf numFmtId="164" fontId="0" fillId="0" borderId="9" xfId="0" applyNumberFormat="1" applyFill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1" fillId="0" borderId="11" xfId="0" applyNumberFormat="1" applyFont="1" applyFill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5" fontId="0" fillId="0" borderId="3" xfId="0" applyNumberFormat="1" applyFill="1" applyBorder="1" applyAlignment="1"/>
    <xf numFmtId="165" fontId="0" fillId="0" borderId="2" xfId="0" applyNumberFormat="1" applyFill="1" applyBorder="1" applyAlignment="1"/>
    <xf numFmtId="165" fontId="0" fillId="0" borderId="6" xfId="0" applyNumberFormat="1" applyFill="1" applyBorder="1" applyAlignment="1"/>
    <xf numFmtId="165" fontId="0" fillId="0" borderId="5" xfId="0" applyNumberFormat="1" applyFill="1" applyBorder="1" applyAlignment="1"/>
    <xf numFmtId="164" fontId="1" fillId="0" borderId="1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N25" sqref="N25"/>
    </sheetView>
  </sheetViews>
  <sheetFormatPr baseColWidth="10" defaultRowHeight="15" x14ac:dyDescent="0.25"/>
  <cols>
    <col min="1" max="1" width="1.7109375" customWidth="1"/>
    <col min="2" max="2" width="11.85546875" customWidth="1"/>
    <col min="3" max="3" width="8.5703125" customWidth="1"/>
    <col min="4" max="4" width="10.5703125" customWidth="1"/>
    <col min="5" max="5" width="11.140625" customWidth="1"/>
    <col min="6" max="6" width="12.5703125" bestFit="1" customWidth="1"/>
    <col min="7" max="7" width="12" bestFit="1" customWidth="1"/>
    <col min="8" max="8" width="17.28515625" bestFit="1" customWidth="1"/>
    <col min="9" max="9" width="16.7109375" bestFit="1" customWidth="1"/>
    <col min="10" max="10" width="13.7109375" customWidth="1"/>
    <col min="11" max="11" width="13.5703125" bestFit="1" customWidth="1"/>
    <col min="12" max="12" width="15" bestFit="1" customWidth="1"/>
    <col min="13" max="13" width="19.140625" bestFit="1" customWidth="1"/>
    <col min="14" max="14" width="15.7109375" bestFit="1" customWidth="1"/>
  </cols>
  <sheetData>
    <row r="1" spans="1:14" x14ac:dyDescent="0.25">
      <c r="A1" s="43"/>
      <c r="B1" s="44" t="s">
        <v>7</v>
      </c>
      <c r="C1" s="45" t="s">
        <v>8</v>
      </c>
      <c r="D1" s="45" t="s">
        <v>9</v>
      </c>
      <c r="E1" s="45" t="s">
        <v>10</v>
      </c>
      <c r="F1" s="24" t="s">
        <v>16</v>
      </c>
      <c r="G1" s="24" t="s">
        <v>17</v>
      </c>
      <c r="H1" s="45" t="s">
        <v>18</v>
      </c>
      <c r="I1" s="45" t="s">
        <v>19</v>
      </c>
      <c r="J1" s="44" t="s">
        <v>11</v>
      </c>
      <c r="K1" s="45" t="s">
        <v>12</v>
      </c>
      <c r="L1" s="45" t="s">
        <v>13</v>
      </c>
      <c r="M1" s="45" t="s">
        <v>14</v>
      </c>
      <c r="N1" s="24" t="s">
        <v>15</v>
      </c>
    </row>
    <row r="2" spans="1:14" x14ac:dyDescent="0.25">
      <c r="A2" s="1"/>
      <c r="B2" s="2">
        <v>2016</v>
      </c>
      <c r="C2" s="3" t="s">
        <v>0</v>
      </c>
      <c r="D2" s="3">
        <v>14</v>
      </c>
      <c r="E2" s="4" t="s">
        <v>1</v>
      </c>
      <c r="F2" s="5" t="s">
        <v>2</v>
      </c>
      <c r="G2" s="6"/>
      <c r="H2" s="6"/>
      <c r="I2" s="7"/>
      <c r="J2" s="8">
        <v>0.31388888888888888</v>
      </c>
      <c r="K2" s="9"/>
      <c r="L2" s="10">
        <v>0.31388888888888888</v>
      </c>
      <c r="M2" s="11"/>
      <c r="N2" s="12"/>
    </row>
    <row r="3" spans="1:14" x14ac:dyDescent="0.25">
      <c r="A3" s="13"/>
      <c r="B3" s="14">
        <v>2016</v>
      </c>
      <c r="C3" s="15" t="s">
        <v>0</v>
      </c>
      <c r="D3" s="15">
        <v>14</v>
      </c>
      <c r="E3" s="16" t="s">
        <v>3</v>
      </c>
      <c r="F3" s="17" t="s">
        <v>2</v>
      </c>
      <c r="G3" s="18"/>
      <c r="H3" s="18"/>
      <c r="I3" s="19"/>
      <c r="J3" s="20">
        <v>0.31388888888888888</v>
      </c>
      <c r="K3" s="21"/>
      <c r="L3" s="22">
        <f>L2+L2</f>
        <v>0.62777777777777777</v>
      </c>
      <c r="M3" s="23"/>
      <c r="N3" s="24"/>
    </row>
    <row r="4" spans="1:14" x14ac:dyDescent="0.25">
      <c r="A4" s="13"/>
      <c r="B4" s="14">
        <v>2016</v>
      </c>
      <c r="C4" s="15" t="s">
        <v>0</v>
      </c>
      <c r="D4" s="15">
        <v>14</v>
      </c>
      <c r="E4" s="16" t="s">
        <v>4</v>
      </c>
      <c r="F4" s="25">
        <v>0.37152777777777773</v>
      </c>
      <c r="G4" s="26">
        <v>0.5083333333333333</v>
      </c>
      <c r="H4" s="26">
        <v>0.53055555555555556</v>
      </c>
      <c r="I4" s="26">
        <v>0.6972222222222223</v>
      </c>
      <c r="J4" s="20">
        <f t="shared" ref="J4:J6" si="0">(G4-F4)+(I4-H4)</f>
        <v>0.30347222222222231</v>
      </c>
      <c r="K4" s="21"/>
      <c r="L4" s="22">
        <f>L3+L2</f>
        <v>0.94166666666666665</v>
      </c>
      <c r="M4" s="23"/>
      <c r="N4" s="24"/>
    </row>
    <row r="5" spans="1:14" x14ac:dyDescent="0.25">
      <c r="A5" s="13"/>
      <c r="B5" s="14">
        <v>2016</v>
      </c>
      <c r="C5" s="15" t="s">
        <v>0</v>
      </c>
      <c r="D5" s="15">
        <v>14</v>
      </c>
      <c r="E5" s="16" t="s">
        <v>5</v>
      </c>
      <c r="F5" s="25">
        <v>0.37708333333333338</v>
      </c>
      <c r="G5" s="26">
        <v>0.49791666666666662</v>
      </c>
      <c r="H5" s="26">
        <v>0.5229166666666667</v>
      </c>
      <c r="I5" s="26">
        <v>0.75138888888888899</v>
      </c>
      <c r="J5" s="20">
        <f t="shared" si="0"/>
        <v>0.34930555555555554</v>
      </c>
      <c r="K5" s="21"/>
      <c r="L5" s="22">
        <f>L4+L2</f>
        <v>1.2555555555555555</v>
      </c>
      <c r="M5" s="23"/>
      <c r="N5" s="24"/>
    </row>
    <row r="6" spans="1:14" x14ac:dyDescent="0.25">
      <c r="A6" s="27"/>
      <c r="B6" s="28">
        <v>2016</v>
      </c>
      <c r="C6" s="29" t="s">
        <v>0</v>
      </c>
      <c r="D6" s="29">
        <v>14</v>
      </c>
      <c r="E6" s="30" t="s">
        <v>6</v>
      </c>
      <c r="F6" s="31">
        <v>0.37986111111111115</v>
      </c>
      <c r="G6" s="32">
        <v>0.5</v>
      </c>
      <c r="H6" s="32">
        <v>0.52986111111111112</v>
      </c>
      <c r="I6" s="32">
        <v>0.74513888888888891</v>
      </c>
      <c r="J6" s="33">
        <f t="shared" si="0"/>
        <v>0.33541666666666664</v>
      </c>
      <c r="K6" s="34">
        <f>SUM(J2:J6)</f>
        <v>1.6159722222222224</v>
      </c>
      <c r="L6" s="35">
        <f>L5+L2</f>
        <v>1.5694444444444444</v>
      </c>
      <c r="M6" s="36">
        <f>IF(K6&lt;L6,"- "&amp;TEXT(-(K6-L6),"[h]:mm"),K6-L6)</f>
        <v>4.6527777777777946E-2</v>
      </c>
      <c r="N6" s="37"/>
    </row>
    <row r="7" spans="1:14" x14ac:dyDescent="0.25">
      <c r="A7" s="1"/>
      <c r="B7" s="2">
        <v>2016</v>
      </c>
      <c r="C7" s="3" t="s">
        <v>0</v>
      </c>
      <c r="D7" s="3">
        <v>15</v>
      </c>
      <c r="E7" s="4" t="s">
        <v>1</v>
      </c>
      <c r="F7" s="5" t="s">
        <v>2</v>
      </c>
      <c r="G7" s="6"/>
      <c r="H7" s="6"/>
      <c r="I7" s="7"/>
      <c r="J7" s="8">
        <v>0.31388888888888888</v>
      </c>
      <c r="K7" s="9"/>
      <c r="L7" s="10">
        <v>0.31388888888888888</v>
      </c>
      <c r="M7" s="11"/>
      <c r="N7" s="12"/>
    </row>
    <row r="8" spans="1:14" x14ac:dyDescent="0.25">
      <c r="A8" s="13"/>
      <c r="B8" s="14">
        <v>2016</v>
      </c>
      <c r="C8" s="15" t="s">
        <v>0</v>
      </c>
      <c r="D8" s="15">
        <v>15</v>
      </c>
      <c r="E8" s="16" t="s">
        <v>3</v>
      </c>
      <c r="F8" s="17" t="s">
        <v>2</v>
      </c>
      <c r="G8" s="18"/>
      <c r="H8" s="18"/>
      <c r="I8" s="19"/>
      <c r="J8" s="20">
        <v>0.31388888888888888</v>
      </c>
      <c r="K8" s="21"/>
      <c r="L8" s="22">
        <f>L7+L7</f>
        <v>0.62777777777777777</v>
      </c>
      <c r="M8" s="23"/>
      <c r="N8" s="24"/>
    </row>
    <row r="9" spans="1:14" x14ac:dyDescent="0.25">
      <c r="A9" s="13"/>
      <c r="B9" s="14">
        <v>2016</v>
      </c>
      <c r="C9" s="15" t="s">
        <v>0</v>
      </c>
      <c r="D9" s="15">
        <v>15</v>
      </c>
      <c r="E9" s="16" t="s">
        <v>4</v>
      </c>
      <c r="F9" s="25">
        <v>0.375</v>
      </c>
      <c r="G9" s="26">
        <v>0.49652777777777773</v>
      </c>
      <c r="H9" s="26">
        <v>0.52222222222222225</v>
      </c>
      <c r="I9" s="26">
        <v>0.73333333333333339</v>
      </c>
      <c r="J9" s="20">
        <f t="shared" ref="J9:J16" si="1">(G9-F9)+(I9-H9)</f>
        <v>0.33263888888888887</v>
      </c>
      <c r="K9" s="21"/>
      <c r="L9" s="22">
        <f>L8+L7</f>
        <v>0.94166666666666665</v>
      </c>
      <c r="M9" s="23"/>
      <c r="N9" s="24"/>
    </row>
    <row r="10" spans="1:14" x14ac:dyDescent="0.25">
      <c r="A10" s="13"/>
      <c r="B10" s="14">
        <v>2016</v>
      </c>
      <c r="C10" s="15" t="s">
        <v>0</v>
      </c>
      <c r="D10" s="15">
        <v>15</v>
      </c>
      <c r="E10" s="16" t="s">
        <v>5</v>
      </c>
      <c r="F10" s="25">
        <v>0.37847222222222227</v>
      </c>
      <c r="G10" s="26">
        <v>0.49444444444444446</v>
      </c>
      <c r="H10" s="26">
        <v>0.52152777777777781</v>
      </c>
      <c r="I10" s="26">
        <v>0.71944444444444444</v>
      </c>
      <c r="J10" s="20">
        <f t="shared" si="1"/>
        <v>0.31388888888888883</v>
      </c>
      <c r="K10" s="21"/>
      <c r="L10" s="22">
        <f>L9+L7</f>
        <v>1.2555555555555555</v>
      </c>
      <c r="M10" s="23"/>
      <c r="N10" s="24"/>
    </row>
    <row r="11" spans="1:14" x14ac:dyDescent="0.25">
      <c r="A11" s="27"/>
      <c r="B11" s="28">
        <v>2016</v>
      </c>
      <c r="C11" s="29" t="s">
        <v>0</v>
      </c>
      <c r="D11" s="29">
        <v>15</v>
      </c>
      <c r="E11" s="30" t="s">
        <v>6</v>
      </c>
      <c r="F11" s="31">
        <v>0.37638888888888888</v>
      </c>
      <c r="G11" s="32">
        <v>0.50347222222222221</v>
      </c>
      <c r="H11" s="32">
        <v>0.53611111111111109</v>
      </c>
      <c r="I11" s="32">
        <v>0.68333333333333324</v>
      </c>
      <c r="J11" s="33">
        <f t="shared" si="1"/>
        <v>0.27430555555555547</v>
      </c>
      <c r="K11" s="34">
        <f>SUM(J7:J11)</f>
        <v>1.5486111111111112</v>
      </c>
      <c r="L11" s="35">
        <f>L10+L7</f>
        <v>1.5694444444444444</v>
      </c>
      <c r="M11" s="36" t="str">
        <f>IF(K11&lt;L11,"- "&amp;TEXT(-(K11-L11),"[h]:mm"),K11-L11)</f>
        <v>- 0:30</v>
      </c>
      <c r="N11" s="37"/>
    </row>
    <row r="12" spans="1:14" x14ac:dyDescent="0.25">
      <c r="A12" s="1"/>
      <c r="B12" s="2">
        <v>2016</v>
      </c>
      <c r="C12" s="3" t="s">
        <v>0</v>
      </c>
      <c r="D12" s="3">
        <v>16</v>
      </c>
      <c r="E12" s="4" t="s">
        <v>1</v>
      </c>
      <c r="F12" s="38">
        <v>0.36944444444444446</v>
      </c>
      <c r="G12" s="39">
        <v>0.49722222222222223</v>
      </c>
      <c r="H12" s="39">
        <v>0.52638888888888891</v>
      </c>
      <c r="I12" s="39">
        <v>0.73055555555555562</v>
      </c>
      <c r="J12" s="8">
        <f t="shared" si="1"/>
        <v>0.33194444444444449</v>
      </c>
      <c r="K12" s="9"/>
      <c r="L12" s="10">
        <v>0.31388888888888888</v>
      </c>
      <c r="M12" s="11"/>
      <c r="N12" s="12"/>
    </row>
    <row r="13" spans="1:14" x14ac:dyDescent="0.25">
      <c r="A13" s="13"/>
      <c r="B13" s="14">
        <v>2016</v>
      </c>
      <c r="C13" s="15" t="s">
        <v>0</v>
      </c>
      <c r="D13" s="15">
        <v>16</v>
      </c>
      <c r="E13" s="16" t="s">
        <v>3</v>
      </c>
      <c r="F13" s="40">
        <v>0.375</v>
      </c>
      <c r="G13" s="41">
        <v>0.49722222222222223</v>
      </c>
      <c r="H13" s="41">
        <v>0.52500000000000002</v>
      </c>
      <c r="I13" s="41">
        <v>0.72291666666666676</v>
      </c>
      <c r="J13" s="20">
        <f t="shared" si="1"/>
        <v>0.32013888888888897</v>
      </c>
      <c r="K13" s="21"/>
      <c r="L13" s="22">
        <f>L12+L12</f>
        <v>0.62777777777777777</v>
      </c>
      <c r="M13" s="23"/>
      <c r="N13" s="24"/>
    </row>
    <row r="14" spans="1:14" x14ac:dyDescent="0.25">
      <c r="A14" s="13"/>
      <c r="B14" s="14">
        <v>2016</v>
      </c>
      <c r="C14" s="15" t="s">
        <v>0</v>
      </c>
      <c r="D14" s="15">
        <v>16</v>
      </c>
      <c r="E14" s="16" t="s">
        <v>4</v>
      </c>
      <c r="F14" s="40">
        <v>0.38125000000000003</v>
      </c>
      <c r="G14" s="41">
        <v>0.50277777777777777</v>
      </c>
      <c r="H14" s="41">
        <v>0.52777777777777779</v>
      </c>
      <c r="I14" s="41">
        <v>0.72777777777777775</v>
      </c>
      <c r="J14" s="20">
        <f t="shared" si="1"/>
        <v>0.32152777777777769</v>
      </c>
      <c r="K14" s="21"/>
      <c r="L14" s="22">
        <f>L13+L12</f>
        <v>0.94166666666666665</v>
      </c>
      <c r="M14" s="23"/>
      <c r="N14" s="24"/>
    </row>
    <row r="15" spans="1:14" x14ac:dyDescent="0.25">
      <c r="A15" s="13"/>
      <c r="B15" s="14">
        <v>2016</v>
      </c>
      <c r="C15" s="15" t="s">
        <v>0</v>
      </c>
      <c r="D15" s="15">
        <v>16</v>
      </c>
      <c r="E15" s="16" t="s">
        <v>5</v>
      </c>
      <c r="F15" s="40">
        <v>0.3756944444444445</v>
      </c>
      <c r="G15" s="41">
        <v>0.5</v>
      </c>
      <c r="H15" s="41">
        <v>0.52708333333333335</v>
      </c>
      <c r="I15" s="41">
        <v>0.69930555555555562</v>
      </c>
      <c r="J15" s="20">
        <f t="shared" si="1"/>
        <v>0.29652777777777778</v>
      </c>
      <c r="K15" s="21"/>
      <c r="L15" s="22">
        <f>L14+L12</f>
        <v>1.2555555555555555</v>
      </c>
      <c r="M15" s="23"/>
      <c r="N15" s="24"/>
    </row>
    <row r="16" spans="1:14" x14ac:dyDescent="0.25">
      <c r="A16" s="27"/>
      <c r="B16" s="28">
        <v>2016</v>
      </c>
      <c r="C16" s="29" t="s">
        <v>0</v>
      </c>
      <c r="D16" s="29">
        <v>16</v>
      </c>
      <c r="E16" s="30" t="s">
        <v>6</v>
      </c>
      <c r="F16" s="40">
        <v>0.3756944444444445</v>
      </c>
      <c r="G16" s="41">
        <v>0.50069444444444444</v>
      </c>
      <c r="H16" s="41">
        <v>0.52638888888888891</v>
      </c>
      <c r="I16" s="41">
        <v>0.71180555555555547</v>
      </c>
      <c r="J16" s="33">
        <f t="shared" si="1"/>
        <v>0.31041666666666651</v>
      </c>
      <c r="K16" s="34">
        <f>SUM(J12:J16)</f>
        <v>1.5805555555555555</v>
      </c>
      <c r="L16" s="35">
        <f>L15+L12</f>
        <v>1.5694444444444444</v>
      </c>
      <c r="M16" s="36">
        <f>IF(K16&lt;L16,"- "&amp;TEXT(-(K16-L16),"[h]:mm"),K16-L16)</f>
        <v>1.1111111111111072E-2</v>
      </c>
      <c r="N16" s="37"/>
    </row>
    <row r="17" spans="1:14" x14ac:dyDescent="0.25">
      <c r="A17" s="1"/>
      <c r="B17" s="2">
        <v>2016</v>
      </c>
      <c r="C17" s="3" t="s">
        <v>0</v>
      </c>
      <c r="D17" s="3">
        <v>17</v>
      </c>
      <c r="E17" s="4" t="s">
        <v>1</v>
      </c>
      <c r="F17" s="5" t="s">
        <v>2</v>
      </c>
      <c r="G17" s="6"/>
      <c r="H17" s="6"/>
      <c r="I17" s="7"/>
      <c r="J17" s="8">
        <v>0.31388888888888888</v>
      </c>
      <c r="K17" s="9"/>
      <c r="L17" s="10">
        <v>0.31388888888888888</v>
      </c>
      <c r="M17" s="11"/>
      <c r="N17" s="12"/>
    </row>
    <row r="18" spans="1:14" x14ac:dyDescent="0.25">
      <c r="A18" s="13"/>
      <c r="B18" s="14">
        <v>2016</v>
      </c>
      <c r="C18" s="15" t="s">
        <v>0</v>
      </c>
      <c r="D18" s="15">
        <v>17</v>
      </c>
      <c r="E18" s="16" t="s">
        <v>3</v>
      </c>
      <c r="F18" s="17" t="s">
        <v>2</v>
      </c>
      <c r="G18" s="18"/>
      <c r="H18" s="18"/>
      <c r="I18" s="19"/>
      <c r="J18" s="20">
        <v>0.31388888888888888</v>
      </c>
      <c r="K18" s="21"/>
      <c r="L18" s="22">
        <f>L17+L17</f>
        <v>0.62777777777777777</v>
      </c>
      <c r="M18" s="23"/>
      <c r="N18" s="24"/>
    </row>
    <row r="19" spans="1:14" x14ac:dyDescent="0.25">
      <c r="A19" s="13"/>
      <c r="B19" s="14">
        <v>2016</v>
      </c>
      <c r="C19" s="15" t="s">
        <v>0</v>
      </c>
      <c r="D19" s="15">
        <v>17</v>
      </c>
      <c r="E19" s="16" t="s">
        <v>4</v>
      </c>
      <c r="F19" s="25">
        <v>0.38541666666666669</v>
      </c>
      <c r="G19" s="26">
        <v>0.50277777777777777</v>
      </c>
      <c r="H19" s="26">
        <v>0.52986111111111112</v>
      </c>
      <c r="I19" s="26">
        <v>0.7319444444444444</v>
      </c>
      <c r="J19" s="20">
        <f t="shared" ref="J19:J21" si="2">(G19-F19)+(I19-H19)</f>
        <v>0.31944444444444436</v>
      </c>
      <c r="K19" s="21"/>
      <c r="L19" s="22">
        <f>L18+L17</f>
        <v>0.94166666666666665</v>
      </c>
      <c r="M19" s="23"/>
      <c r="N19" s="24"/>
    </row>
    <row r="20" spans="1:14" x14ac:dyDescent="0.25">
      <c r="A20" s="13"/>
      <c r="B20" s="14">
        <v>2016</v>
      </c>
      <c r="C20" s="15" t="s">
        <v>0</v>
      </c>
      <c r="D20" s="15">
        <v>17</v>
      </c>
      <c r="E20" s="16" t="s">
        <v>5</v>
      </c>
      <c r="F20" s="25">
        <v>0.37638888888888888</v>
      </c>
      <c r="G20" s="26">
        <v>0.5</v>
      </c>
      <c r="H20" s="26">
        <v>0.52777777777777779</v>
      </c>
      <c r="I20" s="26">
        <v>0.70833333333333337</v>
      </c>
      <c r="J20" s="20">
        <f t="shared" si="2"/>
        <v>0.3041666666666667</v>
      </c>
      <c r="K20" s="21"/>
      <c r="L20" s="22">
        <f>L19+L17</f>
        <v>1.2555555555555555</v>
      </c>
      <c r="M20" s="23"/>
      <c r="N20" s="24"/>
    </row>
    <row r="21" spans="1:14" x14ac:dyDescent="0.25">
      <c r="A21" s="27"/>
      <c r="B21" s="28">
        <v>2016</v>
      </c>
      <c r="C21" s="29" t="s">
        <v>0</v>
      </c>
      <c r="D21" s="29">
        <v>17</v>
      </c>
      <c r="E21" s="30" t="s">
        <v>6</v>
      </c>
      <c r="F21" s="25">
        <v>0.375</v>
      </c>
      <c r="G21" s="26">
        <v>0.5</v>
      </c>
      <c r="H21" s="26">
        <v>0.52777777777777779</v>
      </c>
      <c r="I21" s="26">
        <v>0.66666666666666663</v>
      </c>
      <c r="J21" s="33">
        <f t="shared" si="2"/>
        <v>0.26388888888888884</v>
      </c>
      <c r="K21" s="34">
        <f>SUM(J17:J21)</f>
        <v>1.5152777777777777</v>
      </c>
      <c r="L21" s="35">
        <f>L20+L17</f>
        <v>1.5694444444444444</v>
      </c>
      <c r="M21" s="36" t="str">
        <f>IF(K21&lt;L21,"- "&amp;TEXT(-(K21-L21),"[h]:mm"),K21-L21)</f>
        <v>- 1:18</v>
      </c>
      <c r="N21" s="42">
        <f>SUM(M2:M21)</f>
        <v>5.7638888888889017E-2</v>
      </c>
    </row>
  </sheetData>
  <mergeCells count="6">
    <mergeCell ref="F2:I2"/>
    <mergeCell ref="F3:I3"/>
    <mergeCell ref="F7:I7"/>
    <mergeCell ref="F8:I8"/>
    <mergeCell ref="F17:I17"/>
    <mergeCell ref="F18:I18"/>
  </mergeCells>
  <conditionalFormatting sqref="N21">
    <cfRule type="cellIs" dxfId="2" priority="3" operator="greaterThan">
      <formula>0</formula>
    </cfRule>
  </conditionalFormatting>
  <conditionalFormatting sqref="M21 M16 M11 M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AREVA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DURMAZ Mikail (RS/IB)</dc:creator>
  <cp:lastModifiedBy>DURMAZ Mikail (RS/IB)</cp:lastModifiedBy>
  <dcterms:created xsi:type="dcterms:W3CDTF">2016-04-28T12:11:02Z</dcterms:created>
  <dcterms:modified xsi:type="dcterms:W3CDTF">2016-04-28T12:13:34Z</dcterms:modified>
</cp:coreProperties>
</file>