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Feuil1" sheetId="1" r:id="rId1"/>
    <sheet name="Feuil2" sheetId="2" r:id="rId2"/>
    <sheet name="Feuil3" sheetId="3" r:id="rId3"/>
  </sheets>
  <definedNames>
    <definedName name="départ">Feuil1!$B$1:$B$44</definedName>
    <definedName name="heures_d_arrivée" localSheetId="0">Feuil1!$A$1:$A$25</definedName>
    <definedName name="heures_d_arrivée">Feuil1!$A$4:$A$25</definedName>
  </definedNames>
  <calcPr calcId="125725"/>
</workbook>
</file>

<file path=xl/calcChain.xml><?xml version="1.0" encoding="utf-8"?>
<calcChain xmlns="http://schemas.openxmlformats.org/spreadsheetml/2006/main">
  <c r="E4" i="2"/>
  <c r="E5"/>
  <c r="G5" s="1"/>
  <c r="G4"/>
  <c r="N9"/>
  <c r="M9"/>
  <c r="L9"/>
  <c r="E3" l="1"/>
  <c r="G3" s="1"/>
  <c r="H9"/>
  <c r="J9"/>
  <c r="I9" s="1"/>
  <c r="E7"/>
  <c r="G7" s="1"/>
  <c r="E8"/>
  <c r="E9"/>
  <c r="E10"/>
  <c r="E11"/>
  <c r="E12"/>
  <c r="E13"/>
  <c r="E14"/>
  <c r="E15"/>
  <c r="E16"/>
  <c r="F16" s="1"/>
  <c r="H16" s="1"/>
  <c r="E17"/>
  <c r="E18"/>
  <c r="E19"/>
  <c r="E20"/>
  <c r="E21"/>
  <c r="E22"/>
  <c r="E23"/>
  <c r="F23" s="1"/>
  <c r="H23" s="1"/>
  <c r="E24"/>
  <c r="E25"/>
  <c r="E26"/>
  <c r="E27"/>
  <c r="E28"/>
  <c r="E29"/>
  <c r="E30"/>
  <c r="F30" s="1"/>
  <c r="H30" s="1"/>
  <c r="E31"/>
  <c r="E32"/>
  <c r="E33"/>
  <c r="E34"/>
  <c r="E35"/>
  <c r="E36"/>
  <c r="E37"/>
  <c r="F37" s="1"/>
  <c r="H37" s="1"/>
  <c r="E6"/>
  <c r="G6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K9"/>
</calcChain>
</file>

<file path=xl/sharedStrings.xml><?xml version="1.0" encoding="utf-8"?>
<sst xmlns="http://schemas.openxmlformats.org/spreadsheetml/2006/main" count="48" uniqueCount="26">
  <si>
    <t>Arrivée</t>
  </si>
  <si>
    <t>Départ</t>
  </si>
  <si>
    <t>Total jour</t>
  </si>
  <si>
    <t>total hebdo</t>
  </si>
  <si>
    <t>Lundi</t>
  </si>
  <si>
    <t xml:space="preserve">mardi </t>
  </si>
  <si>
    <t>mercredi</t>
  </si>
  <si>
    <t>jeudi</t>
  </si>
  <si>
    <t>vendredi</t>
  </si>
  <si>
    <t>samedi</t>
  </si>
  <si>
    <t>dimanche</t>
  </si>
  <si>
    <t>Mardi</t>
  </si>
  <si>
    <t>Mercredi</t>
  </si>
  <si>
    <t>Jeudi</t>
  </si>
  <si>
    <t>Vendredi</t>
  </si>
  <si>
    <t>Samedi</t>
  </si>
  <si>
    <t>Dimanche</t>
  </si>
  <si>
    <t>H.S. hebdo</t>
  </si>
  <si>
    <t>H.S. Jour</t>
  </si>
  <si>
    <t>dont heure à 25%</t>
  </si>
  <si>
    <t>dont heure à 50%</t>
  </si>
  <si>
    <t>heures à récupérér à</t>
  </si>
  <si>
    <t>heures à réciupérer à</t>
  </si>
  <si>
    <t>ou heure à payer à 25%</t>
  </si>
  <si>
    <t>heures àpayer à 50%</t>
  </si>
  <si>
    <t>Nature de l'absence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</si>
</sst>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h:mm;@"/>
    <numFmt numFmtId="165" formatCode="#,##0.00\ &quot;€&quot;"/>
    <numFmt numFmtId="166" formatCode="[h]:mm"/>
    <numFmt numFmtId="170" formatCode="0.00_ ;[Red]\-0.00\ "/>
  </numFmts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20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1" fillId="3" borderId="2" xfId="2" applyBorder="1" applyAlignment="1">
      <alignment horizontal="center" vertical="center"/>
    </xf>
    <xf numFmtId="17" fontId="1" fillId="2" borderId="0" xfId="1" applyNumberFormat="1" applyBorder="1" applyAlignment="1">
      <alignment horizontal="center" vertical="center"/>
    </xf>
    <xf numFmtId="0" fontId="1" fillId="2" borderId="0" xfId="1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/>
    </xf>
    <xf numFmtId="9" fontId="1" fillId="2" borderId="2" xfId="1" applyNumberFormat="1" applyBorder="1" applyAlignment="1">
      <alignment horizontal="center" vertical="center" wrapText="1"/>
    </xf>
    <xf numFmtId="17" fontId="1" fillId="2" borderId="0" xfId="1" applyNumberFormat="1" applyAlignment="1">
      <alignment horizontal="center" vertical="center"/>
    </xf>
    <xf numFmtId="170" fontId="1" fillId="2" borderId="2" xfId="1" applyNumberFormat="1" applyBorder="1" applyAlignment="1">
      <alignment horizontal="center" vertical="center" wrapText="1"/>
    </xf>
    <xf numFmtId="166" fontId="1" fillId="2" borderId="3" xfId="1" applyNumberFormat="1" applyBorder="1" applyAlignment="1">
      <alignment horizontal="center" vertical="center"/>
    </xf>
    <xf numFmtId="166" fontId="1" fillId="2" borderId="2" xfId="1" applyNumberFormat="1" applyBorder="1" applyAlignment="1">
      <alignment horizontal="center" vertical="center"/>
    </xf>
    <xf numFmtId="166" fontId="1" fillId="2" borderId="4" xfId="1" applyNumberFormat="1" applyBorder="1" applyAlignment="1">
      <alignment horizontal="center" vertical="center"/>
    </xf>
    <xf numFmtId="164" fontId="1" fillId="2" borderId="2" xfId="1" applyNumberFormat="1" applyBorder="1" applyAlignment="1">
      <alignment horizontal="center" vertical="center" wrapText="1"/>
    </xf>
    <xf numFmtId="165" fontId="1" fillId="2" borderId="2" xfId="1" applyNumberFormat="1" applyBorder="1" applyAlignment="1">
      <alignment horizontal="center" vertical="center" wrapText="1"/>
    </xf>
    <xf numFmtId="20" fontId="1" fillId="2" borderId="2" xfId="1" applyNumberFormat="1" applyBorder="1" applyAlignment="1">
      <alignment horizontal="center" vertical="center" wrapText="1"/>
    </xf>
    <xf numFmtId="165" fontId="1" fillId="2" borderId="2" xfId="1" applyNumberFormat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64" fontId="1" fillId="3" borderId="3" xfId="2" applyNumberFormat="1" applyBorder="1" applyAlignment="1">
      <alignment horizontal="center" vertical="center"/>
    </xf>
    <xf numFmtId="164" fontId="1" fillId="2" borderId="3" xfId="1" applyNumberFormat="1" applyBorder="1" applyAlignment="1">
      <alignment horizontal="center" vertical="center"/>
    </xf>
    <xf numFmtId="165" fontId="1" fillId="3" borderId="3" xfId="2" applyNumberFormat="1" applyBorder="1" applyAlignment="1">
      <alignment horizontal="center" vertical="center"/>
    </xf>
    <xf numFmtId="8" fontId="1" fillId="3" borderId="3" xfId="2" applyNumberFormat="1" applyBorder="1" applyAlignment="1">
      <alignment horizontal="center" vertical="center"/>
    </xf>
    <xf numFmtId="2" fontId="1" fillId="3" borderId="3" xfId="2" applyNumberFormat="1" applyBorder="1" applyAlignment="1">
      <alignment horizontal="center" vertical="center"/>
    </xf>
    <xf numFmtId="164" fontId="1" fillId="3" borderId="2" xfId="2" applyNumberFormat="1" applyBorder="1" applyAlignment="1">
      <alignment horizontal="center" vertical="center"/>
    </xf>
    <xf numFmtId="164" fontId="1" fillId="2" borderId="2" xfId="1" applyNumberFormat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164" fontId="1" fillId="3" borderId="4" xfId="2" applyNumberFormat="1" applyBorder="1" applyAlignment="1">
      <alignment horizontal="center" vertical="center"/>
    </xf>
    <xf numFmtId="164" fontId="1" fillId="2" borderId="4" xfId="1" applyNumberFormat="1" applyBorder="1" applyAlignment="1">
      <alignment horizontal="center" vertical="center"/>
    </xf>
    <xf numFmtId="2" fontId="1" fillId="2" borderId="4" xfId="1" applyNumberFormat="1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1" fillId="3" borderId="3" xfId="2" applyBorder="1" applyAlignment="1">
      <alignment horizontal="center" vertical="center"/>
    </xf>
  </cellXfs>
  <cellStyles count="3">
    <cellStyle name="60 % - Accent4" xfId="2" builtinId="44"/>
    <cellStyle name="Accent4" xfId="1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4"/>
  <sheetViews>
    <sheetView workbookViewId="0">
      <selection activeCell="B1" sqref="B1:B44"/>
    </sheetView>
  </sheetViews>
  <sheetFormatPr baseColWidth="10" defaultRowHeight="15"/>
  <sheetData>
    <row r="1" spans="1:2">
      <c r="A1" s="1">
        <v>0.29166666666666669</v>
      </c>
      <c r="B1" s="1">
        <v>0.54166666666666663</v>
      </c>
    </row>
    <row r="2" spans="1:2">
      <c r="A2" s="1">
        <v>0.30208333333333331</v>
      </c>
      <c r="B2" s="1">
        <v>0.55208333333333337</v>
      </c>
    </row>
    <row r="3" spans="1:2">
      <c r="A3" s="1">
        <v>0.3125</v>
      </c>
      <c r="B3" s="1">
        <v>0.5625</v>
      </c>
    </row>
    <row r="4" spans="1:2">
      <c r="A4" s="1">
        <v>0.32291666666666669</v>
      </c>
      <c r="B4" s="1">
        <v>0.57291666666666663</v>
      </c>
    </row>
    <row r="5" spans="1:2">
      <c r="A5" s="1">
        <v>0.33333333333333298</v>
      </c>
      <c r="B5" s="1">
        <v>0.58333333333333404</v>
      </c>
    </row>
    <row r="6" spans="1:2">
      <c r="A6" s="1">
        <v>0.34375</v>
      </c>
      <c r="B6" s="1">
        <v>0.59375</v>
      </c>
    </row>
    <row r="7" spans="1:2">
      <c r="A7" s="1">
        <v>0.35416666666666602</v>
      </c>
      <c r="B7" s="1">
        <v>0.60416666666666696</v>
      </c>
    </row>
    <row r="8" spans="1:2">
      <c r="A8" s="1">
        <v>0.36458333333333298</v>
      </c>
      <c r="B8" s="1">
        <v>0.61458333333333404</v>
      </c>
    </row>
    <row r="9" spans="1:2">
      <c r="A9" s="1">
        <v>0.375</v>
      </c>
      <c r="B9" s="1">
        <v>0.625000000000001</v>
      </c>
    </row>
    <row r="10" spans="1:2">
      <c r="A10" s="1">
        <v>0.38541666666666602</v>
      </c>
      <c r="B10" s="1">
        <v>0.63541666666666696</v>
      </c>
    </row>
    <row r="11" spans="1:2">
      <c r="A11" s="1">
        <v>0.39583333333333298</v>
      </c>
      <c r="B11" s="1">
        <v>0.64583333333333404</v>
      </c>
    </row>
    <row r="12" spans="1:2">
      <c r="A12" s="1">
        <v>0.40625</v>
      </c>
      <c r="B12" s="1">
        <v>0.656250000000001</v>
      </c>
    </row>
    <row r="13" spans="1:2">
      <c r="A13" s="1">
        <v>0.41666666666666702</v>
      </c>
      <c r="B13" s="1">
        <v>0.66666666666666796</v>
      </c>
    </row>
    <row r="14" spans="1:2">
      <c r="A14" s="1">
        <v>0.42708333333333298</v>
      </c>
      <c r="B14" s="1">
        <v>0.67708333333333504</v>
      </c>
    </row>
    <row r="15" spans="1:2">
      <c r="A15" s="1">
        <v>0.4375</v>
      </c>
      <c r="B15" s="1">
        <v>0.687500000000001</v>
      </c>
    </row>
    <row r="16" spans="1:2">
      <c r="A16" s="1">
        <v>0.44791666666666602</v>
      </c>
      <c r="B16" s="1">
        <v>0.69791666666666796</v>
      </c>
    </row>
    <row r="17" spans="1:2">
      <c r="A17" s="1">
        <v>0.45833333333333298</v>
      </c>
      <c r="B17" s="1">
        <v>0.70833333333333504</v>
      </c>
    </row>
    <row r="18" spans="1:2">
      <c r="A18" s="1">
        <v>0.46875</v>
      </c>
      <c r="B18" s="1">
        <v>0.718750000000002</v>
      </c>
    </row>
    <row r="19" spans="1:2">
      <c r="A19" s="1">
        <v>0.47916666666666602</v>
      </c>
      <c r="B19" s="1">
        <v>0.72916666666666796</v>
      </c>
    </row>
    <row r="20" spans="1:2">
      <c r="A20" s="1">
        <v>0.48958333333333298</v>
      </c>
      <c r="B20" s="1">
        <v>0.73958333333333504</v>
      </c>
    </row>
    <row r="21" spans="1:2">
      <c r="A21" s="1">
        <v>0.5</v>
      </c>
      <c r="B21" s="1">
        <v>0.750000000000002</v>
      </c>
    </row>
    <row r="22" spans="1:2">
      <c r="A22" s="1">
        <v>0.51041666666666596</v>
      </c>
      <c r="B22" s="1">
        <v>0.76041666666666896</v>
      </c>
    </row>
    <row r="23" spans="1:2">
      <c r="A23" s="1">
        <v>0.52083333333333304</v>
      </c>
      <c r="B23" s="1">
        <v>0.77083333333333504</v>
      </c>
    </row>
    <row r="24" spans="1:2">
      <c r="A24" s="1">
        <v>0.531249999999999</v>
      </c>
      <c r="B24" s="1">
        <v>0.781250000000002</v>
      </c>
    </row>
    <row r="25" spans="1:2">
      <c r="A25" s="1">
        <v>0.54166666666666596</v>
      </c>
      <c r="B25" s="1">
        <v>0.79166666666666896</v>
      </c>
    </row>
    <row r="26" spans="1:2">
      <c r="B26" s="1">
        <v>0.80208333333333603</v>
      </c>
    </row>
    <row r="27" spans="1:2">
      <c r="B27" s="1">
        <v>0.812500000000002</v>
      </c>
    </row>
    <row r="28" spans="1:2">
      <c r="B28" s="1">
        <v>0.82291666666666896</v>
      </c>
    </row>
    <row r="29" spans="1:2">
      <c r="B29" s="1">
        <v>0.83333333333333603</v>
      </c>
    </row>
    <row r="30" spans="1:2">
      <c r="B30" s="1">
        <v>0.843750000000002</v>
      </c>
    </row>
    <row r="31" spans="1:2">
      <c r="B31" s="1">
        <v>0.85416666666666896</v>
      </c>
    </row>
    <row r="32" spans="1:2">
      <c r="B32" s="1">
        <v>0.86458333333333603</v>
      </c>
    </row>
    <row r="33" spans="2:2">
      <c r="B33" s="1">
        <v>0.875000000000003</v>
      </c>
    </row>
    <row r="34" spans="2:2">
      <c r="B34" s="1">
        <v>0.88541666666666896</v>
      </c>
    </row>
    <row r="35" spans="2:2">
      <c r="B35" s="1">
        <v>0.89583333333333603</v>
      </c>
    </row>
    <row r="36" spans="2:2">
      <c r="B36" s="1">
        <v>0.906250000000003</v>
      </c>
    </row>
    <row r="37" spans="2:2">
      <c r="B37" s="1">
        <v>0.91666666666666996</v>
      </c>
    </row>
    <row r="38" spans="2:2">
      <c r="B38" s="1">
        <v>0.92708333333333603</v>
      </c>
    </row>
    <row r="39" spans="2:2">
      <c r="B39" s="1">
        <v>0.937500000000003</v>
      </c>
    </row>
    <row r="40" spans="2:2">
      <c r="B40" s="1">
        <v>0.94791666666666996</v>
      </c>
    </row>
    <row r="41" spans="2:2">
      <c r="B41" s="1">
        <v>0.95833333333333703</v>
      </c>
    </row>
    <row r="42" spans="2:2">
      <c r="B42" s="1">
        <v>0.968750000000003</v>
      </c>
    </row>
    <row r="43" spans="2:2">
      <c r="B43" s="1">
        <v>0.97916666666666996</v>
      </c>
    </row>
    <row r="44" spans="2:2">
      <c r="B44" s="1">
        <v>0.98958333333333703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abSelected="1" zoomScaleNormal="100" workbookViewId="0">
      <selection activeCell="C3" sqref="C3:C4"/>
    </sheetView>
  </sheetViews>
  <sheetFormatPr baseColWidth="10" defaultRowHeight="15"/>
  <cols>
    <col min="2" max="2" width="4.5703125" customWidth="1"/>
    <col min="3" max="3" width="7.42578125" customWidth="1"/>
    <col min="4" max="4" width="8" customWidth="1"/>
    <col min="5" max="5" width="6.7109375" customWidth="1"/>
    <col min="6" max="6" width="8.140625" customWidth="1"/>
    <col min="7" max="7" width="11.140625" customWidth="1"/>
    <col min="8" max="8" width="6.5703125" customWidth="1"/>
    <col min="9" max="9" width="9.5703125" customWidth="1"/>
    <col min="10" max="10" width="10.42578125" customWidth="1"/>
    <col min="15" max="15" width="12.5703125" customWidth="1"/>
  </cols>
  <sheetData>
    <row r="1" spans="1:15" ht="45">
      <c r="A1" s="5">
        <v>40969</v>
      </c>
      <c r="B1" s="6"/>
      <c r="C1" s="7" t="s">
        <v>0</v>
      </c>
      <c r="D1" s="8" t="s">
        <v>1</v>
      </c>
      <c r="E1" s="7" t="s">
        <v>2</v>
      </c>
      <c r="F1" s="7" t="s">
        <v>3</v>
      </c>
      <c r="G1" s="7" t="s">
        <v>18</v>
      </c>
      <c r="H1" s="7" t="s">
        <v>17</v>
      </c>
      <c r="I1" s="9" t="s">
        <v>19</v>
      </c>
      <c r="J1" s="9" t="s">
        <v>20</v>
      </c>
      <c r="K1" s="7" t="s">
        <v>21</v>
      </c>
      <c r="L1" s="7" t="s">
        <v>22</v>
      </c>
      <c r="M1" s="7" t="s">
        <v>23</v>
      </c>
      <c r="N1" s="7" t="s">
        <v>24</v>
      </c>
      <c r="O1" s="7" t="s">
        <v>25</v>
      </c>
    </row>
    <row r="2" spans="1:15" ht="15.75" thickBot="1">
      <c r="A2" s="10"/>
      <c r="B2" s="6"/>
      <c r="C2" s="7"/>
      <c r="D2" s="8"/>
      <c r="E2" s="15">
        <v>0.29166666666666669</v>
      </c>
      <c r="F2" s="7"/>
      <c r="G2" s="11">
        <v>-7</v>
      </c>
      <c r="H2" s="7"/>
      <c r="I2" s="16"/>
      <c r="J2" s="16"/>
      <c r="K2" s="17">
        <v>5.2083333333333336E-2</v>
      </c>
      <c r="L2" s="17">
        <v>6.25E-2</v>
      </c>
      <c r="M2" s="18">
        <v>25.95</v>
      </c>
      <c r="N2" s="18">
        <v>31.14</v>
      </c>
      <c r="O2" s="18"/>
    </row>
    <row r="3" spans="1:15" ht="15.75" thickTop="1">
      <c r="A3" s="19" t="s">
        <v>4</v>
      </c>
      <c r="B3" s="19"/>
      <c r="C3" s="20">
        <v>0.33333333333333298</v>
      </c>
      <c r="D3" s="20">
        <v>0.54166666666666663</v>
      </c>
      <c r="E3" s="21">
        <f>D3-C3</f>
        <v>0.20833333333333365</v>
      </c>
      <c r="F3" s="19"/>
      <c r="G3" s="12" t="str">
        <f>TEXT(ABS(E3-E2),"-h:mm")</f>
        <v>-2:00</v>
      </c>
      <c r="H3" s="19"/>
      <c r="I3" s="22"/>
      <c r="J3" s="23"/>
      <c r="K3" s="24"/>
      <c r="L3" s="24"/>
      <c r="M3" s="19"/>
      <c r="N3" s="19"/>
      <c r="O3" s="32"/>
    </row>
    <row r="4" spans="1:15">
      <c r="A4" s="8" t="s">
        <v>5</v>
      </c>
      <c r="B4" s="8"/>
      <c r="C4" s="25">
        <v>0.41666666666666702</v>
      </c>
      <c r="D4" s="25">
        <v>0.812500000000002</v>
      </c>
      <c r="E4" s="26">
        <f t="shared" ref="E4:E5" si="0">D4-C4</f>
        <v>0.39583333333333498</v>
      </c>
      <c r="F4" s="8"/>
      <c r="G4" s="13" t="str">
        <f>TEXT(ABS(E4-E2),"-h:mm")</f>
        <v>-2:30</v>
      </c>
      <c r="H4" s="8"/>
      <c r="I4" s="4"/>
      <c r="J4" s="4"/>
      <c r="K4" s="4"/>
      <c r="L4" s="4"/>
      <c r="M4" s="8"/>
      <c r="N4" s="8"/>
      <c r="O4" s="4"/>
    </row>
    <row r="5" spans="1:15">
      <c r="A5" s="8" t="s">
        <v>6</v>
      </c>
      <c r="B5" s="8"/>
      <c r="C5" s="25"/>
      <c r="D5" s="25"/>
      <c r="E5" s="26">
        <f t="shared" si="0"/>
        <v>0</v>
      </c>
      <c r="F5" s="8"/>
      <c r="G5" s="13" t="str">
        <f>TEXT(ABS(E5-E2),"-h:mm")</f>
        <v>-7:00</v>
      </c>
      <c r="H5" s="8"/>
      <c r="I5" s="4"/>
      <c r="J5" s="4"/>
      <c r="K5" s="4"/>
      <c r="L5" s="4"/>
      <c r="M5" s="8"/>
      <c r="N5" s="8"/>
      <c r="O5" s="4"/>
    </row>
    <row r="6" spans="1:15">
      <c r="A6" s="8" t="s">
        <v>7</v>
      </c>
      <c r="B6" s="8">
        <v>1</v>
      </c>
      <c r="C6" s="25">
        <v>0.41666666666666702</v>
      </c>
      <c r="D6" s="25">
        <v>0.80208333333333603</v>
      </c>
      <c r="E6" s="26">
        <f>+D6-C6</f>
        <v>0.38541666666666902</v>
      </c>
      <c r="F6" s="8"/>
      <c r="G6" s="13" t="str">
        <f>TEXT(ABS(E6-E2),"-h:mm")</f>
        <v>-2:15</v>
      </c>
      <c r="H6" s="8"/>
      <c r="I6" s="4"/>
      <c r="J6" s="4"/>
      <c r="K6" s="4"/>
      <c r="L6" s="4"/>
      <c r="M6" s="8"/>
      <c r="N6" s="8"/>
      <c r="O6" s="4"/>
    </row>
    <row r="7" spans="1:15">
      <c r="A7" s="8" t="s">
        <v>8</v>
      </c>
      <c r="B7" s="8">
        <f>+B6+1</f>
        <v>2</v>
      </c>
      <c r="C7" s="25">
        <v>0.32291666666666669</v>
      </c>
      <c r="D7" s="25">
        <v>0.625000000000001</v>
      </c>
      <c r="E7" s="26">
        <f t="shared" ref="E7:E37" si="1">+D7-C7</f>
        <v>0.30208333333333431</v>
      </c>
      <c r="F7" s="8"/>
      <c r="G7" s="13" t="str">
        <f>TEXT(ABS(E7-E2),"-h:mm")</f>
        <v>-0:15</v>
      </c>
      <c r="H7" s="8"/>
      <c r="I7" s="4"/>
      <c r="J7" s="4"/>
      <c r="K7" s="4"/>
      <c r="L7" s="4"/>
      <c r="M7" s="8"/>
      <c r="N7" s="8"/>
      <c r="O7" s="4"/>
    </row>
    <row r="8" spans="1:15">
      <c r="A8" s="8" t="s">
        <v>9</v>
      </c>
      <c r="B8" s="8">
        <f t="shared" ref="B8:B36" si="2">+B7+1</f>
        <v>3</v>
      </c>
      <c r="C8" s="25"/>
      <c r="D8" s="25"/>
      <c r="E8" s="26">
        <f t="shared" si="1"/>
        <v>0</v>
      </c>
      <c r="F8" s="8"/>
      <c r="G8" s="13"/>
      <c r="H8" s="8"/>
      <c r="I8" s="4"/>
      <c r="J8" s="4"/>
      <c r="K8" s="4"/>
      <c r="L8" s="4"/>
      <c r="M8" s="8"/>
      <c r="N8" s="8"/>
      <c r="O8" s="4"/>
    </row>
    <row r="9" spans="1:15" ht="15.75" thickBot="1">
      <c r="A9" s="27" t="s">
        <v>10</v>
      </c>
      <c r="B9" s="27">
        <f t="shared" si="2"/>
        <v>4</v>
      </c>
      <c r="C9" s="28"/>
      <c r="D9" s="28"/>
      <c r="E9" s="29">
        <f t="shared" si="1"/>
        <v>0</v>
      </c>
      <c r="F9" s="30">
        <v>46</v>
      </c>
      <c r="G9" s="14"/>
      <c r="H9" s="27">
        <f>IF(F9&gt;=36, IF(F9&gt;=43, F9-35),0)</f>
        <v>11</v>
      </c>
      <c r="I9" s="31">
        <f>IF(F9&gt;=36,IF(F9&gt;=43,F9-35),0)-J9</f>
        <v>8</v>
      </c>
      <c r="J9" s="31">
        <f>IF(F9&gt;43,F9-43,0)</f>
        <v>3</v>
      </c>
      <c r="K9" s="28">
        <f ca="1">(I9*1:15)</f>
        <v>0</v>
      </c>
      <c r="L9" s="31" t="e">
        <f>+J9X</f>
        <v>#NAME?</v>
      </c>
      <c r="M9" s="27" t="e">
        <f>+I9X</f>
        <v>#NAME?</v>
      </c>
      <c r="N9" s="27" t="e">
        <f>+J9X</f>
        <v>#NAME?</v>
      </c>
      <c r="O9" s="31"/>
    </row>
    <row r="10" spans="1:15" ht="15.75" thickTop="1">
      <c r="A10" t="s">
        <v>4</v>
      </c>
      <c r="B10">
        <f t="shared" si="2"/>
        <v>5</v>
      </c>
      <c r="C10" s="2"/>
      <c r="D10" s="2"/>
      <c r="E10" s="2">
        <f t="shared" si="1"/>
        <v>0</v>
      </c>
      <c r="F10" s="3"/>
    </row>
    <row r="11" spans="1:15">
      <c r="A11" t="s">
        <v>11</v>
      </c>
      <c r="B11">
        <f t="shared" si="2"/>
        <v>6</v>
      </c>
      <c r="C11" s="2"/>
      <c r="D11" s="2"/>
      <c r="E11" s="2">
        <f t="shared" si="1"/>
        <v>0</v>
      </c>
      <c r="F11" s="2"/>
    </row>
    <row r="12" spans="1:15">
      <c r="A12" t="s">
        <v>12</v>
      </c>
      <c r="B12">
        <f t="shared" si="2"/>
        <v>7</v>
      </c>
      <c r="C12" s="2"/>
      <c r="D12" s="2"/>
      <c r="E12" s="2">
        <f t="shared" si="1"/>
        <v>0</v>
      </c>
      <c r="F12" s="2"/>
    </row>
    <row r="13" spans="1:15">
      <c r="A13" t="s">
        <v>13</v>
      </c>
      <c r="B13">
        <f t="shared" si="2"/>
        <v>8</v>
      </c>
      <c r="C13" s="2"/>
      <c r="D13" s="2"/>
      <c r="E13" s="2">
        <f t="shared" si="1"/>
        <v>0</v>
      </c>
      <c r="F13" s="2"/>
    </row>
    <row r="14" spans="1:15">
      <c r="A14" t="s">
        <v>14</v>
      </c>
      <c r="B14">
        <f t="shared" si="2"/>
        <v>9</v>
      </c>
      <c r="C14" s="2"/>
      <c r="D14" s="2"/>
      <c r="E14" s="2">
        <f t="shared" si="1"/>
        <v>0</v>
      </c>
      <c r="F14" s="2"/>
    </row>
    <row r="15" spans="1:15">
      <c r="A15" t="s">
        <v>15</v>
      </c>
      <c r="B15">
        <f t="shared" si="2"/>
        <v>10</v>
      </c>
      <c r="C15" s="2"/>
      <c r="D15" s="2"/>
      <c r="E15" s="2">
        <f t="shared" si="1"/>
        <v>0</v>
      </c>
      <c r="F15" s="2"/>
    </row>
    <row r="16" spans="1:15">
      <c r="A16" t="s">
        <v>16</v>
      </c>
      <c r="B16">
        <f t="shared" si="2"/>
        <v>11</v>
      </c>
      <c r="C16" s="2"/>
      <c r="D16" s="2"/>
      <c r="E16" s="2">
        <f t="shared" si="1"/>
        <v>0</v>
      </c>
      <c r="F16" s="2">
        <f>+E10:E16</f>
        <v>0</v>
      </c>
      <c r="H16">
        <f>IF(F16&gt;=36, IF(F16&gt;=43, F16-35),0)</f>
        <v>0</v>
      </c>
    </row>
    <row r="17" spans="1:8">
      <c r="A17" t="s">
        <v>4</v>
      </c>
      <c r="B17">
        <f t="shared" si="2"/>
        <v>12</v>
      </c>
      <c r="C17" s="2"/>
      <c r="D17" s="2"/>
      <c r="E17" s="2">
        <f t="shared" si="1"/>
        <v>0</v>
      </c>
    </row>
    <row r="18" spans="1:8">
      <c r="A18" t="s">
        <v>11</v>
      </c>
      <c r="B18">
        <f t="shared" si="2"/>
        <v>13</v>
      </c>
      <c r="C18" s="2"/>
      <c r="D18" s="2"/>
      <c r="E18" s="2">
        <f t="shared" si="1"/>
        <v>0</v>
      </c>
    </row>
    <row r="19" spans="1:8">
      <c r="A19" t="s">
        <v>12</v>
      </c>
      <c r="B19">
        <f t="shared" si="2"/>
        <v>14</v>
      </c>
      <c r="C19" s="2"/>
      <c r="D19" s="2"/>
      <c r="E19" s="2">
        <f t="shared" si="1"/>
        <v>0</v>
      </c>
    </row>
    <row r="20" spans="1:8">
      <c r="A20" t="s">
        <v>13</v>
      </c>
      <c r="B20">
        <f t="shared" si="2"/>
        <v>15</v>
      </c>
      <c r="C20" s="2"/>
      <c r="D20" s="2"/>
      <c r="E20" s="2">
        <f t="shared" si="1"/>
        <v>0</v>
      </c>
    </row>
    <row r="21" spans="1:8">
      <c r="A21" t="s">
        <v>14</v>
      </c>
      <c r="B21">
        <f t="shared" si="2"/>
        <v>16</v>
      </c>
      <c r="C21" s="2"/>
      <c r="D21" s="2"/>
      <c r="E21" s="2">
        <f t="shared" si="1"/>
        <v>0</v>
      </c>
    </row>
    <row r="22" spans="1:8">
      <c r="A22" t="s">
        <v>15</v>
      </c>
      <c r="B22">
        <f t="shared" si="2"/>
        <v>17</v>
      </c>
      <c r="C22" s="2"/>
      <c r="D22" s="2"/>
      <c r="E22" s="2">
        <f t="shared" si="1"/>
        <v>0</v>
      </c>
    </row>
    <row r="23" spans="1:8">
      <c r="A23" t="s">
        <v>16</v>
      </c>
      <c r="B23">
        <f t="shared" si="2"/>
        <v>18</v>
      </c>
      <c r="C23" s="2"/>
      <c r="D23" s="2"/>
      <c r="E23" s="2">
        <f t="shared" si="1"/>
        <v>0</v>
      </c>
      <c r="F23" s="2">
        <f>+E17:E23</f>
        <v>0</v>
      </c>
      <c r="H23">
        <f>IF(F23&gt;=36, IF(F23&gt;=43, F23-35),0)</f>
        <v>0</v>
      </c>
    </row>
    <row r="24" spans="1:8">
      <c r="A24" t="s">
        <v>4</v>
      </c>
      <c r="B24">
        <f t="shared" si="2"/>
        <v>19</v>
      </c>
      <c r="C24" s="2"/>
      <c r="D24" s="2"/>
      <c r="E24" s="2">
        <f t="shared" si="1"/>
        <v>0</v>
      </c>
    </row>
    <row r="25" spans="1:8">
      <c r="A25" t="s">
        <v>11</v>
      </c>
      <c r="B25">
        <f t="shared" si="2"/>
        <v>20</v>
      </c>
      <c r="C25" s="2"/>
      <c r="D25" s="2"/>
      <c r="E25" s="2">
        <f t="shared" si="1"/>
        <v>0</v>
      </c>
    </row>
    <row r="26" spans="1:8">
      <c r="A26" t="s">
        <v>12</v>
      </c>
      <c r="B26">
        <f t="shared" si="2"/>
        <v>21</v>
      </c>
      <c r="C26" s="2"/>
      <c r="D26" s="2"/>
      <c r="E26" s="2">
        <f t="shared" si="1"/>
        <v>0</v>
      </c>
    </row>
    <row r="27" spans="1:8">
      <c r="A27" t="s">
        <v>13</v>
      </c>
      <c r="B27">
        <f t="shared" si="2"/>
        <v>22</v>
      </c>
      <c r="C27" s="2"/>
      <c r="D27" s="2"/>
      <c r="E27" s="2">
        <f t="shared" si="1"/>
        <v>0</v>
      </c>
    </row>
    <row r="28" spans="1:8">
      <c r="A28" t="s">
        <v>14</v>
      </c>
      <c r="B28">
        <f t="shared" si="2"/>
        <v>23</v>
      </c>
      <c r="C28" s="2"/>
      <c r="D28" s="2"/>
      <c r="E28" s="2">
        <f t="shared" si="1"/>
        <v>0</v>
      </c>
    </row>
    <row r="29" spans="1:8">
      <c r="A29" t="s">
        <v>15</v>
      </c>
      <c r="B29">
        <f t="shared" si="2"/>
        <v>24</v>
      </c>
      <c r="C29" s="2"/>
      <c r="D29" s="2"/>
      <c r="E29" s="2">
        <f t="shared" si="1"/>
        <v>0</v>
      </c>
    </row>
    <row r="30" spans="1:8">
      <c r="A30" t="s">
        <v>16</v>
      </c>
      <c r="B30">
        <f t="shared" si="2"/>
        <v>25</v>
      </c>
      <c r="C30" s="2"/>
      <c r="D30" s="2"/>
      <c r="E30" s="2">
        <f t="shared" si="1"/>
        <v>0</v>
      </c>
      <c r="F30" s="2">
        <f>+E24:E30</f>
        <v>0</v>
      </c>
      <c r="H30">
        <f>IF(F30&gt;=36, IF(F30&gt;=43, F30-35),0)</f>
        <v>0</v>
      </c>
    </row>
    <row r="31" spans="1:8">
      <c r="A31" t="s">
        <v>4</v>
      </c>
      <c r="B31">
        <f t="shared" si="2"/>
        <v>26</v>
      </c>
      <c r="C31" s="2"/>
      <c r="D31" s="2"/>
      <c r="E31" s="2">
        <f t="shared" si="1"/>
        <v>0</v>
      </c>
    </row>
    <row r="32" spans="1:8">
      <c r="A32" t="s">
        <v>11</v>
      </c>
      <c r="B32">
        <f t="shared" si="2"/>
        <v>27</v>
      </c>
      <c r="C32" s="2"/>
      <c r="D32" s="2"/>
      <c r="E32" s="2">
        <f t="shared" si="1"/>
        <v>0</v>
      </c>
    </row>
    <row r="33" spans="1:8">
      <c r="A33" t="s">
        <v>12</v>
      </c>
      <c r="B33">
        <f t="shared" si="2"/>
        <v>28</v>
      </c>
      <c r="C33" s="2"/>
      <c r="D33" s="2"/>
      <c r="E33" s="2">
        <f t="shared" si="1"/>
        <v>0</v>
      </c>
    </row>
    <row r="34" spans="1:8">
      <c r="A34" t="s">
        <v>13</v>
      </c>
      <c r="B34">
        <f t="shared" si="2"/>
        <v>29</v>
      </c>
      <c r="C34" s="2"/>
      <c r="D34" s="2"/>
      <c r="E34" s="2">
        <f t="shared" si="1"/>
        <v>0</v>
      </c>
    </row>
    <row r="35" spans="1:8">
      <c r="A35" t="s">
        <v>14</v>
      </c>
      <c r="B35">
        <f t="shared" si="2"/>
        <v>30</v>
      </c>
      <c r="C35" s="2"/>
      <c r="D35" s="2"/>
      <c r="E35" s="2">
        <f t="shared" si="1"/>
        <v>0</v>
      </c>
    </row>
    <row r="36" spans="1:8">
      <c r="A36" t="s">
        <v>15</v>
      </c>
      <c r="B36">
        <f t="shared" si="2"/>
        <v>31</v>
      </c>
      <c r="C36" s="2"/>
      <c r="D36" s="2"/>
      <c r="E36" s="2">
        <f t="shared" si="1"/>
        <v>0</v>
      </c>
    </row>
    <row r="37" spans="1:8">
      <c r="A37" t="s">
        <v>16</v>
      </c>
      <c r="C37" s="2"/>
      <c r="D37" s="2"/>
      <c r="E37" s="2">
        <f t="shared" si="1"/>
        <v>0</v>
      </c>
      <c r="F37" s="2">
        <f>+E31:E37</f>
        <v>0</v>
      </c>
      <c r="H37">
        <f>IF(F37&gt;=36, IF(F37&gt;=43, F37-35),0)</f>
        <v>0</v>
      </c>
    </row>
  </sheetData>
  <dataValidations count="2">
    <dataValidation type="list" allowBlank="1" showInputMessage="1" showErrorMessage="1" sqref="C3:C37">
      <formula1 xml:space="preserve"> heures_d_arrivée</formula1>
    </dataValidation>
    <dataValidation type="list" allowBlank="1" showInputMessage="1" showErrorMessage="1" sqref="D3:D37">
      <formula1 xml:space="preserve"> départ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horizontalDpi="4294967293" verticalDpi="0" r:id="rId1"/>
  <headerFooter>
    <oddHeader xml:space="preserve">&amp;CCalcul heures suplèmentaires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départ</vt:lpstr>
      <vt:lpstr>Feuil1!heures_d_arrivée</vt:lpstr>
      <vt:lpstr>heures_d_arrivée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Chrystèle Caruana</dc:creator>
  <cp:lastModifiedBy>Chrystèle Caruana</cp:lastModifiedBy>
  <dcterms:created xsi:type="dcterms:W3CDTF">2016-03-01T15:12:40Z</dcterms:created>
  <dcterms:modified xsi:type="dcterms:W3CDTF">2016-03-04T17:12:42Z</dcterms:modified>
</cp:coreProperties>
</file>