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36" activeTab="5"/>
  </bookViews>
  <sheets>
    <sheet name="infirmier 1" sheetId="1" r:id="rId1"/>
    <sheet name="infirmier 2" sheetId="14" r:id="rId2"/>
    <sheet name="sage femme 1" sheetId="9" r:id="rId3"/>
    <sheet name="sage femme 2" sheetId="10" r:id="rId4"/>
    <sheet name="medecin 1 " sheetId="11" r:id="rId5"/>
    <sheet name="Tableau Gener," sheetId="2" r:id="rId6"/>
    <sheet name="configuration" sheetId="15" r:id="rId7"/>
  </sheets>
  <calcPr calcId="162913"/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4" i="2"/>
  <c r="B5" i="2"/>
  <c r="B6" i="2"/>
  <c r="B7" i="2"/>
  <c r="B8" i="2"/>
  <c r="B9" i="2"/>
  <c r="B10" i="2"/>
  <c r="B3" i="2"/>
  <c r="D16" i="1"/>
  <c r="A16" i="1"/>
  <c r="E17" i="1" l="1"/>
  <c r="C16" i="1"/>
  <c r="E16" i="1" s="1"/>
  <c r="E19" i="1"/>
  <c r="C20" i="1" l="1"/>
  <c r="E20" i="1" s="1"/>
  <c r="C18" i="1"/>
  <c r="E18" i="1" s="1"/>
  <c r="G17" i="1" l="1"/>
  <c r="G18" i="1"/>
  <c r="G19" i="1"/>
  <c r="G20" i="1"/>
  <c r="G16" i="1"/>
  <c r="G21" i="1" l="1"/>
  <c r="G23" i="1" s="1"/>
</calcChain>
</file>

<file path=xl/sharedStrings.xml><?xml version="1.0" encoding="utf-8"?>
<sst xmlns="http://schemas.openxmlformats.org/spreadsheetml/2006/main" count="76" uniqueCount="71">
  <si>
    <t>DE</t>
  </si>
  <si>
    <t>SOMMES</t>
  </si>
  <si>
    <t>DUES</t>
  </si>
  <si>
    <t>(Pour indemnités d’Astreinte)</t>
  </si>
  <si>
    <r>
      <t xml:space="preserve">Fonction : </t>
    </r>
    <r>
      <rPr>
        <b/>
        <sz val="11"/>
        <color theme="1"/>
        <rFont val="Times New Roman"/>
        <family val="1"/>
      </rPr>
      <t>Infirmier Polyvalent IDE 2</t>
    </r>
    <r>
      <rPr>
        <b/>
        <vertAlign val="superscript"/>
        <sz val="11"/>
        <color theme="1"/>
        <rFont val="Times New Roman"/>
        <family val="1"/>
      </rPr>
      <t>ème</t>
    </r>
    <r>
      <rPr>
        <b/>
        <sz val="11"/>
        <color theme="1"/>
        <rFont val="Times New Roman"/>
        <family val="1"/>
      </rPr>
      <t xml:space="preserve"> Grade</t>
    </r>
  </si>
  <si>
    <t>Dates</t>
  </si>
  <si>
    <t>Lieu d’astreintes</t>
  </si>
  <si>
    <t>Nbre unités</t>
  </si>
  <si>
    <t>Taux unité</t>
  </si>
  <si>
    <t>Sommes dues</t>
  </si>
  <si>
    <t>Début</t>
  </si>
  <si>
    <t>Fin</t>
  </si>
  <si>
    <t>Sommes totale brute</t>
  </si>
  <si>
    <t>I.G.R à réduire</t>
  </si>
  <si>
    <t>Net à payer</t>
  </si>
  <si>
    <t>Le responsable de la C/S</t>
  </si>
  <si>
    <t>le chef du service</t>
  </si>
  <si>
    <t>le bénéficiaire :</t>
  </si>
  <si>
    <t>(Cachet et signature)</t>
  </si>
  <si>
    <t>SIAAP</t>
  </si>
  <si>
    <t>Arrêté par nous sous ordonnateur à la somme de :</t>
  </si>
  <si>
    <t>payé par moi-même le régisseur de dépenses</t>
  </si>
  <si>
    <t>………………………………………………………..</t>
  </si>
  <si>
    <t>à KHENIFRA le : ……………</t>
  </si>
  <si>
    <t xml:space="preserve">à KHENIFRA le : ………………………………….. </t>
  </si>
  <si>
    <t>pour acquit de la somme portée au présent mémoire</t>
  </si>
  <si>
    <t>Le : …………………...</t>
  </si>
  <si>
    <t>CIN :</t>
  </si>
  <si>
    <t>ETAT</t>
  </si>
  <si>
    <r>
      <t xml:space="preserve">Mois d’indemnités : </t>
    </r>
    <r>
      <rPr>
        <b/>
        <sz val="11"/>
        <color theme="1"/>
        <rFont val="Times New Roman"/>
        <family val="1"/>
      </rPr>
      <t>JANVIER FEVRIER MARS</t>
    </r>
  </si>
  <si>
    <t>Paragraphe 10 ligne 75</t>
  </si>
  <si>
    <t>Nature de l’indemnité :</t>
  </si>
  <si>
    <t xml:space="preserve"> Indemnité d’Astreinte.</t>
  </si>
  <si>
    <r>
      <t xml:space="preserve">          Année : </t>
    </r>
    <r>
      <rPr>
        <b/>
        <sz val="11"/>
        <color theme="1"/>
        <rFont val="Times New Roman"/>
        <family val="1"/>
      </rPr>
      <t>2016</t>
    </r>
  </si>
  <si>
    <t>NOM ET PRENOM</t>
  </si>
  <si>
    <t>STATUT</t>
  </si>
  <si>
    <t>DATE DE DEBUT</t>
  </si>
  <si>
    <t>DATE DE FIN</t>
  </si>
  <si>
    <t>MEDECIN GENERALISTE</t>
  </si>
  <si>
    <t xml:space="preserve">à   </t>
  </si>
  <si>
    <t xml:space="preserve">     Le </t>
  </si>
  <si>
    <t xml:space="preserve">nom </t>
  </si>
  <si>
    <t>profession</t>
  </si>
  <si>
    <t>INFIRMIER POLYVALENT</t>
  </si>
  <si>
    <t>INFIRMIERE POLYVALENTE</t>
  </si>
  <si>
    <t>SAGE FEMME</t>
  </si>
  <si>
    <t>infirmier1</t>
  </si>
  <si>
    <t>infirmier2</t>
  </si>
  <si>
    <t>sagefemme1</t>
  </si>
  <si>
    <t>sagefemme2</t>
  </si>
  <si>
    <t>medecin1</t>
  </si>
  <si>
    <t>ici le tableau qui doit être rempli en premier</t>
  </si>
  <si>
    <t xml:space="preserve">chaque mois </t>
  </si>
  <si>
    <t>j'ai ajouter une formule: j'écris le nom et prénom et le statut s'affiche automatiquement</t>
  </si>
  <si>
    <t>les données de ces deux colonnes doivent être automatiquement</t>
  </si>
  <si>
    <t>renvoiées dans les tableaux de chaque personnel</t>
  </si>
  <si>
    <t>(les colonnes en jaunne = les colonnes où je dois introduire</t>
  </si>
  <si>
    <t xml:space="preserve"> les données = indice pour que je ne touche pas aux colonnes où il y a les formules)</t>
  </si>
  <si>
    <r>
      <t xml:space="preserve">Présenter par : </t>
    </r>
    <r>
      <rPr>
        <b/>
        <sz val="11"/>
        <color theme="1"/>
        <rFont val="Times New Roman"/>
        <family val="1"/>
      </rPr>
      <t>infirmier1</t>
    </r>
  </si>
  <si>
    <t xml:space="preserve">CIN : </t>
  </si>
  <si>
    <t>PPR :</t>
  </si>
  <si>
    <r>
      <t xml:space="preserve">Lieu d’affectation : </t>
    </r>
    <r>
      <rPr>
        <b/>
        <sz val="11"/>
        <color theme="1"/>
        <rFont val="Times New Roman"/>
        <family val="1"/>
      </rPr>
      <t xml:space="preserve">CSCA </t>
    </r>
  </si>
  <si>
    <t xml:space="preserve">feuille "tableau générale" </t>
  </si>
  <si>
    <t>les problèmes:  je dois respecter la présentation de cette page et  le tableau</t>
  </si>
  <si>
    <t>parfois au cour d'un seul mois y a une possibilité d'avoir 2 ou 3 période d'astreinte</t>
  </si>
  <si>
    <t>pour une seule personne alors je me suis coincé lors de l'envois des données</t>
  </si>
  <si>
    <t>aux lignes de ce tableau</t>
  </si>
  <si>
    <t>icipar exemple =('Tableau Gener,'!C3)  les données sont automatiquement ajoutées du tableau générale</t>
  </si>
  <si>
    <t xml:space="preserve">mais la période qui suit je ne peux pas  faire le méme truc vu que dans le tableau générale  je ne </t>
  </si>
  <si>
    <r>
      <t>peux pas savoir qui va être dans la deuxieme ligne =('Tableau Gener,'!</t>
    </r>
    <r>
      <rPr>
        <b/>
        <sz val="11"/>
        <color rgb="FFFF0000"/>
        <rFont val="Calibri"/>
        <family val="2"/>
        <scheme val="minor"/>
      </rPr>
      <t>C4</t>
    </r>
    <r>
      <rPr>
        <sz val="11"/>
        <color theme="1"/>
        <rFont val="Calibri"/>
        <family val="2"/>
        <scheme val="minor"/>
      </rPr>
      <t>)</t>
    </r>
  </si>
  <si>
    <t xml:space="preserve">tableau pour chaque trimeste qui doit etre rempli automatiquement via le tableau mensuel dans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</si>
</sst>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[$MAD]_-;\-* #,##0\ [$MAD]_-;_-* &quot;-&quot;\ [$MAD]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1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4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4" fontId="7" fillId="2" borderId="6" xfId="0" applyNumberFormat="1" applyFont="1" applyFill="1" applyBorder="1" applyAlignment="1">
      <alignment horizontal="center" vertical="center" wrapText="1"/>
    </xf>
    <xf numFmtId="164" fontId="7" fillId="4" borderId="5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9" fillId="3" borderId="6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9" fillId="6" borderId="6" xfId="1" applyNumberFormat="1" applyFon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850109</xdr:colOff>
      <xdr:row>16</xdr:row>
      <xdr:rowOff>40483</xdr:rowOff>
    </xdr:from>
    <xdr:to>
      <xdr:col>2</xdr:col>
      <xdr:colOff>35719</xdr:colOff>
      <xdr:row>18</xdr:row>
      <xdr:rowOff>126208</xdr:rowOff>
    </xdr:to>
    <xdr:sp macro="" textlink="">
      <xdr:nvSpPr>
        <xdr:cNvPr id="2" name="ZoneTexte 1"/>
        <xdr:cNvSpPr txBox="1"/>
      </xdr:nvSpPr>
      <xdr:spPr>
        <a:xfrm rot="19154227">
          <a:off x="850109" y="3631408"/>
          <a:ext cx="106203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/>
            <a:t>csca </a:t>
          </a:r>
        </a:p>
      </xdr:txBody>
    </xdr:sp>
    <xdr:clientData/>
  </xdr:twoCellAnchor>
  <xdr:twoCellAnchor>
    <xdr:from>
      <xdr:col>7</xdr:col>
      <xdr:colOff>285750</xdr:colOff>
      <xdr:row>11</xdr:row>
      <xdr:rowOff>370417</xdr:rowOff>
    </xdr:from>
    <xdr:to>
      <xdr:col>10</xdr:col>
      <xdr:colOff>381000</xdr:colOff>
      <xdr:row>14</xdr:row>
      <xdr:rowOff>137584</xdr:rowOff>
    </xdr:to>
    <xdr:cxnSp macro="">
      <xdr:nvCxnSpPr>
        <xdr:cNvPr id="4" name="Straight Arrow Connector 3"/>
        <xdr:cNvCxnSpPr/>
      </xdr:nvCxnSpPr>
      <xdr:spPr>
        <a:xfrm flipV="1">
          <a:off x="6254750" y="2624667"/>
          <a:ext cx="1936750" cy="60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836083</xdr:colOff>
      <xdr:row>15</xdr:row>
      <xdr:rowOff>190501</xdr:rowOff>
    </xdr:from>
    <xdr:to>
      <xdr:col>9</xdr:col>
      <xdr:colOff>497416</xdr:colOff>
      <xdr:row>20</xdr:row>
      <xdr:rowOff>338667</xdr:rowOff>
    </xdr:to>
    <xdr:cxnSp macro="">
      <xdr:nvCxnSpPr>
        <xdr:cNvPr id="6" name="Straight Arrow Connector 5"/>
        <xdr:cNvCxnSpPr/>
      </xdr:nvCxnSpPr>
      <xdr:spPr>
        <a:xfrm flipH="1" flipV="1">
          <a:off x="836083" y="3524251"/>
          <a:ext cx="6858000" cy="13017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180976</xdr:rowOff>
    </xdr:from>
    <xdr:to>
      <xdr:col>7</xdr:col>
      <xdr:colOff>714375</xdr:colOff>
      <xdr:row>3</xdr:row>
      <xdr:rowOff>466725</xdr:rowOff>
    </xdr:to>
    <xdr:cxnSp macro="">
      <xdr:nvCxnSpPr>
        <xdr:cNvPr id="6" name="Straight Arrow Connector 5"/>
        <xdr:cNvCxnSpPr/>
      </xdr:nvCxnSpPr>
      <xdr:spPr>
        <a:xfrm flipH="1" flipV="1">
          <a:off x="7620000" y="1390651"/>
          <a:ext cx="2105025" cy="285749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2</xdr:row>
      <xdr:rowOff>47625</xdr:rowOff>
    </xdr:from>
    <xdr:to>
      <xdr:col>6</xdr:col>
      <xdr:colOff>638175</xdr:colOff>
      <xdr:row>8</xdr:row>
      <xdr:rowOff>352426</xdr:rowOff>
    </xdr:to>
    <xdr:cxnSp macro="">
      <xdr:nvCxnSpPr>
        <xdr:cNvPr id="10" name="Straight Arrow Connector 9"/>
        <xdr:cNvCxnSpPr/>
      </xdr:nvCxnSpPr>
      <xdr:spPr>
        <a:xfrm flipH="1" flipV="1">
          <a:off x="4505325" y="752475"/>
          <a:ext cx="4381500" cy="2838451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428626</xdr:colOff>
      <xdr:row>2</xdr:row>
      <xdr:rowOff>47627</xdr:rowOff>
    </xdr:from>
    <xdr:to>
      <xdr:col>6</xdr:col>
      <xdr:colOff>742950</xdr:colOff>
      <xdr:row>9</xdr:row>
      <xdr:rowOff>304800</xdr:rowOff>
    </xdr:to>
    <xdr:cxnSp macro="">
      <xdr:nvCxnSpPr>
        <xdr:cNvPr id="12" name="Straight Arrow Connector 11"/>
        <xdr:cNvCxnSpPr/>
      </xdr:nvCxnSpPr>
      <xdr:spPr>
        <a:xfrm flipH="1" flipV="1">
          <a:off x="5391151" y="752477"/>
          <a:ext cx="3600449" cy="3171823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1371601</xdr:colOff>
      <xdr:row>10</xdr:row>
      <xdr:rowOff>323849</xdr:rowOff>
    </xdr:from>
    <xdr:to>
      <xdr:col>6</xdr:col>
      <xdr:colOff>733426</xdr:colOff>
      <xdr:row>13</xdr:row>
      <xdr:rowOff>76198</xdr:rowOff>
    </xdr:to>
    <xdr:cxnSp macro="">
      <xdr:nvCxnSpPr>
        <xdr:cNvPr id="16" name="Curved Connector 15"/>
        <xdr:cNvCxnSpPr/>
      </xdr:nvCxnSpPr>
      <xdr:spPr>
        <a:xfrm rot="10800000" flipV="1">
          <a:off x="1371601" y="4324349"/>
          <a:ext cx="7610475" cy="895349"/>
        </a:xfrm>
        <a:prstGeom prst="curvedConnector3">
          <a:avLst>
            <a:gd name="adj1" fmla="val 101189"/>
          </a:avLst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1933576</xdr:colOff>
      <xdr:row>11</xdr:row>
      <xdr:rowOff>257175</xdr:rowOff>
    </xdr:from>
    <xdr:to>
      <xdr:col>0</xdr:col>
      <xdr:colOff>1981200</xdr:colOff>
      <xdr:row>13</xdr:row>
      <xdr:rowOff>19050</xdr:rowOff>
    </xdr:to>
    <xdr:cxnSp macro="">
      <xdr:nvCxnSpPr>
        <xdr:cNvPr id="23" name="Straight Arrow Connector 22"/>
        <xdr:cNvCxnSpPr/>
      </xdr:nvCxnSpPr>
      <xdr:spPr>
        <a:xfrm>
          <a:off x="1933576" y="4638675"/>
          <a:ext cx="47624" cy="5238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11</xdr:row>
      <xdr:rowOff>142875</xdr:rowOff>
    </xdr:from>
    <xdr:to>
      <xdr:col>1</xdr:col>
      <xdr:colOff>590550</xdr:colOff>
      <xdr:row>13</xdr:row>
      <xdr:rowOff>85725</xdr:rowOff>
    </xdr:to>
    <xdr:cxnSp macro="">
      <xdr:nvCxnSpPr>
        <xdr:cNvPr id="25" name="Straight Arrow Connector 24"/>
        <xdr:cNvCxnSpPr/>
      </xdr:nvCxnSpPr>
      <xdr:spPr>
        <a:xfrm>
          <a:off x="2790825" y="4524375"/>
          <a:ext cx="66675" cy="704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914400</xdr:colOff>
      <xdr:row>11</xdr:row>
      <xdr:rowOff>57150</xdr:rowOff>
    </xdr:from>
    <xdr:to>
      <xdr:col>2</xdr:col>
      <xdr:colOff>971550</xdr:colOff>
      <xdr:row>13</xdr:row>
      <xdr:rowOff>76200</xdr:rowOff>
    </xdr:to>
    <xdr:cxnSp macro="">
      <xdr:nvCxnSpPr>
        <xdr:cNvPr id="26" name="Straight Arrow Connector 25"/>
        <xdr:cNvCxnSpPr/>
      </xdr:nvCxnSpPr>
      <xdr:spPr>
        <a:xfrm>
          <a:off x="4762500" y="4438650"/>
          <a:ext cx="57150" cy="781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11</xdr:row>
      <xdr:rowOff>123825</xdr:rowOff>
    </xdr:from>
    <xdr:to>
      <xdr:col>1</xdr:col>
      <xdr:colOff>1457325</xdr:colOff>
      <xdr:row>13</xdr:row>
      <xdr:rowOff>66675</xdr:rowOff>
    </xdr:to>
    <xdr:cxnSp macro="">
      <xdr:nvCxnSpPr>
        <xdr:cNvPr id="27" name="Straight Arrow Connector 26"/>
        <xdr:cNvCxnSpPr/>
      </xdr:nvCxnSpPr>
      <xdr:spPr>
        <a:xfrm>
          <a:off x="3657600" y="4505325"/>
          <a:ext cx="66675" cy="704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au1" displayName="Tableau1" ref="A1:B6" totalsRowShown="0">
  <autoFilter ref="A1:B6"/>
  <tableColumns count="2">
    <tableColumn id="1" name="nom "/>
    <tableColumn id="2" name="profess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zoomScale="90" zoomScaleNormal="90" workbookViewId="0">
      <selection activeCell="L13" sqref="L13"/>
    </sheetView>
  </sheetViews>
  <sheetFormatPr defaultColWidth="9.140625" defaultRowHeight="15" x14ac:dyDescent="0.25"/>
  <cols>
    <col min="1" max="1" width="13.5703125" customWidth="1"/>
    <col min="2" max="2" width="13" customWidth="1"/>
    <col min="3" max="3" width="12.7109375" customWidth="1"/>
    <col min="4" max="4" width="13.140625" customWidth="1"/>
    <col min="6" max="6" width="12.42578125" customWidth="1"/>
    <col min="7" max="7" width="15.42578125" customWidth="1"/>
  </cols>
  <sheetData>
    <row r="1" spans="1:13" x14ac:dyDescent="0.25">
      <c r="A1" s="14"/>
      <c r="B1" s="14"/>
      <c r="D1" s="13" t="s">
        <v>28</v>
      </c>
      <c r="E1" s="13" t="s">
        <v>0</v>
      </c>
      <c r="F1" s="13" t="s">
        <v>1</v>
      </c>
      <c r="G1" s="13" t="s">
        <v>2</v>
      </c>
    </row>
    <row r="2" spans="1:13" x14ac:dyDescent="0.25">
      <c r="A2" s="14"/>
      <c r="B2" s="14"/>
      <c r="D2" s="3" t="s">
        <v>3</v>
      </c>
    </row>
    <row r="3" spans="1:13" x14ac:dyDescent="0.25">
      <c r="A3" s="14"/>
      <c r="B3" s="14"/>
      <c r="D3" s="3"/>
    </row>
    <row r="4" spans="1:13" x14ac:dyDescent="0.25">
      <c r="A4" s="14"/>
      <c r="B4" s="14"/>
      <c r="D4" s="3" t="s">
        <v>58</v>
      </c>
    </row>
    <row r="5" spans="1:13" x14ac:dyDescent="0.25">
      <c r="A5" s="14"/>
      <c r="B5" s="14"/>
      <c r="D5" s="3" t="s">
        <v>59</v>
      </c>
    </row>
    <row r="6" spans="1:13" x14ac:dyDescent="0.25">
      <c r="A6" s="14"/>
      <c r="B6" s="14"/>
      <c r="D6" s="3" t="s">
        <v>60</v>
      </c>
    </row>
    <row r="7" spans="1:13" ht="16.5" x14ac:dyDescent="0.25">
      <c r="A7" s="14"/>
      <c r="B7" s="14"/>
      <c r="D7" s="3" t="s">
        <v>4</v>
      </c>
    </row>
    <row r="8" spans="1:13" x14ac:dyDescent="0.25">
      <c r="A8" s="14"/>
      <c r="B8" s="14"/>
      <c r="D8" s="3" t="s">
        <v>61</v>
      </c>
    </row>
    <row r="9" spans="1:13" ht="36.75" customHeight="1" x14ac:dyDescent="0.25">
      <c r="A9" s="14" t="s">
        <v>30</v>
      </c>
      <c r="B9" s="14"/>
      <c r="D9" s="3" t="s">
        <v>29</v>
      </c>
    </row>
    <row r="10" spans="1:13" x14ac:dyDescent="0.25">
      <c r="A10" s="14" t="s">
        <v>31</v>
      </c>
      <c r="B10" s="14"/>
      <c r="D10" s="3" t="s">
        <v>33</v>
      </c>
    </row>
    <row r="11" spans="1:13" ht="4.5" customHeight="1" x14ac:dyDescent="0.25"/>
    <row r="12" spans="1:13" ht="30.75" customHeight="1" x14ac:dyDescent="0.45">
      <c r="B12" s="15" t="s">
        <v>32</v>
      </c>
      <c r="L12" t="s">
        <v>70</v>
      </c>
    </row>
    <row r="13" spans="1:13" ht="15.75" thickBot="1" x14ac:dyDescent="0.3">
      <c r="L13" t="s">
        <v>62</v>
      </c>
    </row>
    <row r="14" spans="1:13" ht="19.5" thickBot="1" x14ac:dyDescent="0.3">
      <c r="A14" s="45" t="s">
        <v>5</v>
      </c>
      <c r="B14" s="47" t="s">
        <v>6</v>
      </c>
      <c r="C14" s="49" t="s">
        <v>5</v>
      </c>
      <c r="D14" s="50"/>
      <c r="E14" s="45" t="s">
        <v>7</v>
      </c>
      <c r="F14" s="45" t="s">
        <v>8</v>
      </c>
      <c r="G14" s="45" t="s">
        <v>9</v>
      </c>
    </row>
    <row r="15" spans="1:13" ht="19.5" thickBot="1" x14ac:dyDescent="0.3">
      <c r="A15" s="46"/>
      <c r="B15" s="48"/>
      <c r="C15" s="2" t="s">
        <v>10</v>
      </c>
      <c r="D15" s="2" t="s">
        <v>11</v>
      </c>
      <c r="E15" s="46"/>
      <c r="F15" s="46"/>
      <c r="G15" s="46"/>
      <c r="L15" t="s">
        <v>63</v>
      </c>
    </row>
    <row r="16" spans="1:13" ht="19.5" customHeight="1" thickBot="1" x14ac:dyDescent="0.3">
      <c r="A16" s="25">
        <f>('Tableau Gener,'!C3)</f>
        <v>42368</v>
      </c>
      <c r="B16" s="8"/>
      <c r="C16" s="11">
        <f>A16</f>
        <v>42368</v>
      </c>
      <c r="D16" s="28">
        <f>('Tableau Gener,'!D3)</f>
        <v>42385</v>
      </c>
      <c r="E16" s="12">
        <f>_xlfn.DAYS(D16,C16)</f>
        <v>17</v>
      </c>
      <c r="F16" s="36">
        <v>69</v>
      </c>
      <c r="G16" s="32">
        <f>E16*F16</f>
        <v>1173</v>
      </c>
      <c r="M16" t="s">
        <v>64</v>
      </c>
    </row>
    <row r="17" spans="1:13" ht="19.5" customHeight="1" thickBot="1" x14ac:dyDescent="0.3">
      <c r="A17" s="25"/>
      <c r="B17" s="9"/>
      <c r="C17" s="11"/>
      <c r="D17" s="29"/>
      <c r="E17" s="12">
        <f t="shared" ref="E17:E20" si="0">_xlfn.DAYS(D17,C17)</f>
        <v>0</v>
      </c>
      <c r="F17" s="36"/>
      <c r="G17" s="32">
        <f t="shared" ref="G17:G20" si="1">E17*F17</f>
        <v>0</v>
      </c>
      <c r="M17" t="s">
        <v>65</v>
      </c>
    </row>
    <row r="18" spans="1:13" ht="19.5" customHeight="1" thickBot="1" x14ac:dyDescent="0.3">
      <c r="A18" s="25">
        <v>42051</v>
      </c>
      <c r="B18" s="9"/>
      <c r="C18" s="11">
        <f t="shared" ref="C18:C20" si="2">A18</f>
        <v>42051</v>
      </c>
      <c r="D18" s="29">
        <v>42063</v>
      </c>
      <c r="E18" s="12">
        <f t="shared" si="0"/>
        <v>12</v>
      </c>
      <c r="F18" s="36">
        <v>69</v>
      </c>
      <c r="G18" s="32">
        <f t="shared" si="1"/>
        <v>828</v>
      </c>
      <c r="M18" t="s">
        <v>66</v>
      </c>
    </row>
    <row r="19" spans="1:13" ht="16.5" thickBot="1" x14ac:dyDescent="0.3">
      <c r="A19" s="26"/>
      <c r="B19" s="9"/>
      <c r="C19" s="11"/>
      <c r="D19" s="30"/>
      <c r="E19" s="12">
        <f t="shared" si="0"/>
        <v>0</v>
      </c>
      <c r="F19" s="36"/>
      <c r="G19" s="32">
        <f t="shared" si="1"/>
        <v>0</v>
      </c>
    </row>
    <row r="20" spans="1:13" ht="16.5" thickBot="1" x14ac:dyDescent="0.3">
      <c r="A20" s="27">
        <v>42069</v>
      </c>
      <c r="B20" s="10"/>
      <c r="C20" s="11">
        <f t="shared" si="2"/>
        <v>42069</v>
      </c>
      <c r="D20" s="31">
        <v>42079</v>
      </c>
      <c r="E20" s="12">
        <f t="shared" si="0"/>
        <v>10</v>
      </c>
      <c r="F20" s="36">
        <v>69</v>
      </c>
      <c r="G20" s="33">
        <f t="shared" si="1"/>
        <v>690</v>
      </c>
    </row>
    <row r="21" spans="1:13" ht="32.25" thickBot="1" x14ac:dyDescent="0.3">
      <c r="A21" s="22" t="s">
        <v>12</v>
      </c>
      <c r="B21" s="1"/>
      <c r="C21" s="1"/>
      <c r="D21" s="1"/>
      <c r="E21" s="1"/>
      <c r="F21" s="37"/>
      <c r="G21" s="34">
        <f>SUM(G16:G20)</f>
        <v>2691</v>
      </c>
      <c r="K21" t="s">
        <v>67</v>
      </c>
    </row>
    <row r="22" spans="1:13" ht="32.25" thickBot="1" x14ac:dyDescent="0.3">
      <c r="A22" s="22" t="s">
        <v>13</v>
      </c>
      <c r="B22" s="1"/>
      <c r="C22" s="1"/>
      <c r="D22" s="1"/>
      <c r="E22" s="1"/>
      <c r="F22" s="37"/>
      <c r="G22" s="35"/>
      <c r="K22" t="s">
        <v>68</v>
      </c>
    </row>
    <row r="23" spans="1:13" ht="19.5" thickBot="1" x14ac:dyDescent="0.3">
      <c r="A23" s="22" t="s">
        <v>14</v>
      </c>
      <c r="B23" s="1"/>
      <c r="C23" s="1"/>
      <c r="D23" s="1"/>
      <c r="E23" s="1"/>
      <c r="F23" s="37"/>
      <c r="G23" s="39">
        <f>AVERAGE(G21,G22)</f>
        <v>2691</v>
      </c>
      <c r="K23" t="s">
        <v>69</v>
      </c>
    </row>
    <row r="25" spans="1:13" ht="15.75" x14ac:dyDescent="0.25">
      <c r="A25" s="21" t="s">
        <v>15</v>
      </c>
      <c r="B25" s="17"/>
      <c r="D25" s="16" t="s">
        <v>16</v>
      </c>
      <c r="G25" s="16" t="s">
        <v>17</v>
      </c>
      <c r="H25" s="17"/>
    </row>
    <row r="26" spans="1:13" x14ac:dyDescent="0.25">
      <c r="A26" s="18" t="s">
        <v>18</v>
      </c>
      <c r="B26" s="17"/>
      <c r="D26" s="19" t="s">
        <v>19</v>
      </c>
      <c r="G26" s="20" t="s">
        <v>39</v>
      </c>
      <c r="H26" s="17"/>
    </row>
    <row r="27" spans="1:13" x14ac:dyDescent="0.25">
      <c r="A27" s="4"/>
      <c r="D27" s="17"/>
      <c r="G27" s="17" t="s">
        <v>40</v>
      </c>
      <c r="H27" s="17"/>
    </row>
    <row r="28" spans="1:13" x14ac:dyDescent="0.25">
      <c r="A28" s="4"/>
    </row>
    <row r="29" spans="1:13" x14ac:dyDescent="0.25">
      <c r="A29" s="4"/>
    </row>
    <row r="30" spans="1:13" x14ac:dyDescent="0.25">
      <c r="A30" s="4"/>
    </row>
    <row r="31" spans="1:13" x14ac:dyDescent="0.25">
      <c r="A31" s="4"/>
    </row>
    <row r="32" spans="1:13" x14ac:dyDescent="0.25">
      <c r="A32" s="4"/>
    </row>
    <row r="33" spans="1:5" x14ac:dyDescent="0.25">
      <c r="A33" s="4"/>
    </row>
    <row r="34" spans="1:5" x14ac:dyDescent="0.25">
      <c r="A34" s="3" t="s">
        <v>20</v>
      </c>
      <c r="C34" s="3" t="s">
        <v>21</v>
      </c>
    </row>
    <row r="35" spans="1:5" x14ac:dyDescent="0.25">
      <c r="A35" s="3" t="s">
        <v>22</v>
      </c>
      <c r="E35" s="3" t="s">
        <v>23</v>
      </c>
    </row>
    <row r="36" spans="1:5" x14ac:dyDescent="0.25">
      <c r="A36" s="3" t="s">
        <v>22</v>
      </c>
    </row>
    <row r="37" spans="1:5" x14ac:dyDescent="0.25">
      <c r="A37" s="3" t="s">
        <v>24</v>
      </c>
    </row>
    <row r="38" spans="1:5" x14ac:dyDescent="0.25">
      <c r="A38" s="3"/>
      <c r="C38" s="3" t="s">
        <v>25</v>
      </c>
    </row>
    <row r="39" spans="1:5" x14ac:dyDescent="0.25">
      <c r="A39" s="3"/>
      <c r="B39" s="6" t="s">
        <v>26</v>
      </c>
    </row>
    <row r="40" spans="1:5" x14ac:dyDescent="0.25">
      <c r="A40" s="5"/>
      <c r="B40" s="7" t="s">
        <v>27</v>
      </c>
    </row>
  </sheetData>
  <mergeCells count="6">
    <mergeCell ref="G14:G15"/>
    <mergeCell ref="A14:A15"/>
    <mergeCell ref="B14:B15"/>
    <mergeCell ref="C14:D14"/>
    <mergeCell ref="E14:E15"/>
    <mergeCell ref="F14:F15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sqref="A1:XFD1048576"/>
    </sheetView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G15" sqref="G15"/>
    </sheetView>
  </sheetViews>
  <sheetFormatPr defaultColWidth="11.42578125" defaultRowHeight="15" x14ac:dyDescent="0.25"/>
  <cols>
    <col min="1" max="1" width="34" style="42" customWidth="1"/>
    <col min="2" max="2" width="23.7109375" customWidth="1"/>
    <col min="3" max="3" width="16.7109375" customWidth="1"/>
    <col min="4" max="4" width="17" customWidth="1"/>
    <col min="5" max="5" width="20.85546875" customWidth="1"/>
  </cols>
  <sheetData>
    <row r="1" spans="1:9" ht="15.75" thickBot="1" x14ac:dyDescent="0.3">
      <c r="A1" s="44"/>
    </row>
    <row r="2" spans="1:9" ht="39.950000000000003" customHeight="1" thickBot="1" x14ac:dyDescent="0.3">
      <c r="A2" s="43" t="s">
        <v>34</v>
      </c>
      <c r="B2" s="23" t="s">
        <v>35</v>
      </c>
      <c r="C2" s="23" t="s">
        <v>36</v>
      </c>
      <c r="D2" s="23" t="s">
        <v>37</v>
      </c>
      <c r="E2" s="23"/>
    </row>
    <row r="3" spans="1:9" ht="39.950000000000003" customHeight="1" thickBot="1" x14ac:dyDescent="0.3">
      <c r="A3" s="38" t="s">
        <v>46</v>
      </c>
      <c r="B3" s="24" t="str">
        <f>IF(A3 &lt;&gt; "",VLOOKUP(A3,Tableau1[],2,FALSE), "")</f>
        <v>INFIRMIER POLYVALENT</v>
      </c>
      <c r="C3" s="40">
        <v>42368</v>
      </c>
      <c r="D3" s="40">
        <v>42385</v>
      </c>
      <c r="E3" s="24"/>
    </row>
    <row r="4" spans="1:9" ht="39.950000000000003" customHeight="1" thickBot="1" x14ac:dyDescent="0.3">
      <c r="A4" s="38" t="s">
        <v>47</v>
      </c>
      <c r="B4" s="24" t="str">
        <f>IF(A4 &lt;&gt; "",VLOOKUP(A4,Tableau1[],2,FALSE), "")</f>
        <v>INFIRMIERE POLYVALENTE</v>
      </c>
      <c r="C4" s="40"/>
      <c r="D4" s="40"/>
      <c r="E4" s="24"/>
      <c r="F4" s="14"/>
      <c r="I4" t="s">
        <v>51</v>
      </c>
    </row>
    <row r="5" spans="1:9" ht="30" customHeight="1" thickBot="1" x14ac:dyDescent="0.3">
      <c r="A5" s="38"/>
      <c r="B5" s="24" t="str">
        <f>IF(A5 &lt;&gt; "",VLOOKUP(A5,Tableau1[],2,FALSE), "")</f>
        <v/>
      </c>
      <c r="C5" s="41"/>
      <c r="D5" s="41"/>
      <c r="E5" s="24"/>
      <c r="I5" t="s">
        <v>52</v>
      </c>
    </row>
    <row r="6" spans="1:9" ht="30" customHeight="1" thickBot="1" x14ac:dyDescent="0.3">
      <c r="A6" s="38"/>
      <c r="B6" s="24" t="str">
        <f>IF(A6 &lt;&gt; "",VLOOKUP(A6,Tableau1[],2,FALSE), "")</f>
        <v/>
      </c>
      <c r="C6" s="41"/>
      <c r="D6" s="41"/>
      <c r="E6" s="24"/>
      <c r="H6" t="s">
        <v>53</v>
      </c>
    </row>
    <row r="7" spans="1:9" ht="30" customHeight="1" thickBot="1" x14ac:dyDescent="0.3">
      <c r="A7" s="38"/>
      <c r="B7" s="24" t="str">
        <f>IF(A7 &lt;&gt; "",VLOOKUP(A7,Tableau1[],2,FALSE), "")</f>
        <v/>
      </c>
      <c r="C7" s="41"/>
      <c r="D7" s="41"/>
      <c r="E7" s="24"/>
      <c r="H7" t="s">
        <v>56</v>
      </c>
    </row>
    <row r="8" spans="1:9" ht="30" customHeight="1" thickBot="1" x14ac:dyDescent="0.3">
      <c r="A8" s="38"/>
      <c r="B8" s="24" t="str">
        <f>IF(A8 &lt;&gt; "",VLOOKUP(A8,Tableau1[],2,FALSE), "")</f>
        <v/>
      </c>
      <c r="C8" s="41"/>
      <c r="D8" s="41"/>
      <c r="E8" s="24"/>
      <c r="I8" t="s">
        <v>57</v>
      </c>
    </row>
    <row r="9" spans="1:9" ht="30" customHeight="1" thickBot="1" x14ac:dyDescent="0.3">
      <c r="A9" s="38"/>
      <c r="B9" s="24" t="str">
        <f>IF(A9 &lt;&gt; "",VLOOKUP(A9,Tableau1[],2,FALSE), "")</f>
        <v/>
      </c>
      <c r="C9" s="41"/>
      <c r="D9" s="41"/>
      <c r="E9" s="24"/>
    </row>
    <row r="10" spans="1:9" ht="30" customHeight="1" thickBot="1" x14ac:dyDescent="0.3">
      <c r="A10" s="38"/>
      <c r="B10" s="24" t="str">
        <f>IF(A10 &lt;&gt; "",VLOOKUP(A10,Tableau1[],2,FALSE), "")</f>
        <v/>
      </c>
      <c r="C10" s="41"/>
      <c r="D10" s="41"/>
      <c r="E10" s="24"/>
      <c r="H10" t="s">
        <v>54</v>
      </c>
    </row>
    <row r="11" spans="1:9" ht="30" customHeight="1" thickBot="1" x14ac:dyDescent="0.3">
      <c r="A11" s="38"/>
      <c r="B11" s="24" t="str">
        <f>IF(A11 &lt;&gt; "",VLOOKUP(A11,Tableau1[],2,FALSE), "")</f>
        <v/>
      </c>
      <c r="C11" s="41"/>
      <c r="D11" s="41"/>
      <c r="E11" s="24"/>
      <c r="H11" t="s">
        <v>55</v>
      </c>
    </row>
    <row r="12" spans="1:9" ht="30" customHeight="1" thickBot="1" x14ac:dyDescent="0.3">
      <c r="A12" s="38"/>
      <c r="B12" s="24" t="str">
        <f>IF(A12 &lt;&gt; "",VLOOKUP(A12,Tableau1[],2,FALSE), "")</f>
        <v/>
      </c>
      <c r="C12" s="24"/>
      <c r="D12" s="24"/>
      <c r="E12" s="24"/>
    </row>
    <row r="13" spans="1:9" ht="30" customHeight="1" thickBot="1" x14ac:dyDescent="0.3">
      <c r="A13" s="38"/>
      <c r="B13" s="24" t="str">
        <f>IF(A13 &lt;&gt; "",VLOOKUP(A13,Tableau1[],2,FALSE), "")</f>
        <v/>
      </c>
      <c r="C13" s="24"/>
      <c r="D13" s="24"/>
      <c r="E13" s="24"/>
    </row>
    <row r="14" spans="1:9" ht="30" customHeight="1" thickBot="1" x14ac:dyDescent="0.3">
      <c r="A14" s="38"/>
      <c r="B14" s="24" t="str">
        <f>IF(A14 &lt;&gt; "",VLOOKUP(A14,Tableau1[],2,FALSE), "")</f>
        <v/>
      </c>
      <c r="C14" s="24"/>
      <c r="D14" s="24"/>
      <c r="E14" s="24"/>
    </row>
    <row r="15" spans="1:9" ht="30" customHeight="1" thickBot="1" x14ac:dyDescent="0.3">
      <c r="A15" s="38"/>
      <c r="B15" s="24" t="str">
        <f>IF(A15 &lt;&gt; "",VLOOKUP(A15,Tableau1[],2,FALSE), "")</f>
        <v/>
      </c>
      <c r="C15" s="24"/>
      <c r="D15" s="24"/>
      <c r="E15" s="24"/>
    </row>
    <row r="16" spans="1:9" ht="30" customHeight="1" thickBot="1" x14ac:dyDescent="0.3">
      <c r="A16" s="38"/>
      <c r="B16" s="24" t="str">
        <f>IF(A16 &lt;&gt; "",VLOOKUP(A16,Tableau1[],2,FALSE), "")</f>
        <v/>
      </c>
      <c r="C16" s="24"/>
      <c r="D16" s="24"/>
      <c r="E16" s="24"/>
    </row>
    <row r="17" ht="30" customHeight="1" x14ac:dyDescent="0.25"/>
    <row r="18" ht="30" customHeight="1" x14ac:dyDescent="0.25"/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ColWidth="11.42578125" defaultRowHeight="15" x14ac:dyDescent="0.25"/>
  <cols>
    <col min="1" max="1" width="38.42578125" customWidth="1"/>
    <col min="2" max="2" width="35" customWidth="1"/>
  </cols>
  <sheetData>
    <row r="1" spans="1:2" x14ac:dyDescent="0.25">
      <c r="A1" t="s">
        <v>41</v>
      </c>
      <c r="B1" t="s">
        <v>42</v>
      </c>
    </row>
    <row r="2" spans="1:2" x14ac:dyDescent="0.25">
      <c r="A2" t="s">
        <v>46</v>
      </c>
      <c r="B2" t="s">
        <v>43</v>
      </c>
    </row>
    <row r="3" spans="1:2" x14ac:dyDescent="0.25">
      <c r="A3" t="s">
        <v>47</v>
      </c>
      <c r="B3" t="s">
        <v>44</v>
      </c>
    </row>
    <row r="4" spans="1:2" x14ac:dyDescent="0.25">
      <c r="A4" t="s">
        <v>48</v>
      </c>
      <c r="B4" t="s">
        <v>45</v>
      </c>
    </row>
    <row r="5" spans="1:2" x14ac:dyDescent="0.25">
      <c r="A5" t="s">
        <v>49</v>
      </c>
      <c r="B5" t="s">
        <v>45</v>
      </c>
    </row>
    <row r="6" spans="1:2" x14ac:dyDescent="0.25">
      <c r="A6" t="s">
        <v>50</v>
      </c>
      <c r="B6" t="s">
        <v>38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infirmier 1</vt:lpstr>
      <vt:lpstr>infirmier 2</vt:lpstr>
      <vt:lpstr>sage femme 1</vt:lpstr>
      <vt:lpstr>sage femme 2</vt:lpstr>
      <vt:lpstr>medecin 1 </vt:lpstr>
      <vt:lpstr>Tableau Gener,</vt:lpstr>
      <vt:lpstr>configuration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2016-02-11T23:54:57Z</dcterms:modified>
</cp:coreProperties>
</file>