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8800" windowHeight="11835"/>
  </bookViews>
  <sheets>
    <sheet name="Notes de frais" sheetId="1" r:id="rId1"/>
  </sheets>
  <definedNames>
    <definedName name="BaremeKilometrique">'Notes de frais'!$J$5</definedName>
    <definedName name="DateDebut">'Notes de frais'!$F$6</definedName>
    <definedName name="DateFin">'Notes de frais'!$F$7</definedName>
    <definedName name="_xlnm.Print_Titles" localSheetId="0">'Notes de frais'!$10:$10</definedName>
  </definedNames>
  <calcPr calcId="152511" iterateDelta="1E-4"/>
</workbook>
</file>

<file path=xl/calcChain.xml><?xml version="1.0" encoding="utf-8"?>
<calcChain xmlns="http://schemas.openxmlformats.org/spreadsheetml/2006/main">
  <c r="B18" i="1" l="1"/>
  <c r="H11" i="1"/>
  <c r="I12" i="1"/>
  <c r="I13" i="1"/>
  <c r="I14" i="1"/>
  <c r="I15" i="1"/>
  <c r="I16" i="1"/>
  <c r="I17" i="1"/>
  <c r="E11" i="1"/>
  <c r="E12" i="1"/>
  <c r="E13" i="1"/>
  <c r="E14" i="1"/>
  <c r="E15" i="1"/>
  <c r="E16" i="1"/>
  <c r="E17" i="1"/>
  <c r="L6" i="1"/>
  <c r="F18" i="1"/>
  <c r="F20" i="1" s="1"/>
  <c r="M2" i="1" s="1"/>
  <c r="L8" i="1" l="1"/>
  <c r="M8" i="1"/>
  <c r="M6" i="1" l="1"/>
</calcChain>
</file>

<file path=xl/sharedStrings.xml><?xml version="1.0" encoding="utf-8"?>
<sst xmlns="http://schemas.openxmlformats.org/spreadsheetml/2006/main" count="37" uniqueCount="34">
  <si>
    <t>Notes de frais</t>
  </si>
  <si>
    <t>Nom :</t>
  </si>
  <si>
    <t>AUTRES</t>
  </si>
  <si>
    <t>Date</t>
  </si>
  <si>
    <t>Compte</t>
  </si>
  <si>
    <t>Description</t>
  </si>
  <si>
    <t>Repas</t>
  </si>
  <si>
    <t xml:space="preserve"> </t>
  </si>
  <si>
    <t>Trajet vers l’aéroport/vol</t>
  </si>
  <si>
    <t>Hôtel (2 nuits)</t>
  </si>
  <si>
    <t>Frais d’inscription au congrès</t>
  </si>
  <si>
    <t>Repas et taxi</t>
  </si>
  <si>
    <t>Trajet à partir de l’aéroport</t>
  </si>
  <si>
    <t>PERIODE</t>
  </si>
  <si>
    <t>428AUA</t>
  </si>
  <si>
    <t>TOTAL TTC</t>
  </si>
  <si>
    <t>TVA</t>
  </si>
  <si>
    <t>Colonne1</t>
  </si>
  <si>
    <t>HT/TTC</t>
  </si>
  <si>
    <t>Analytique</t>
  </si>
  <si>
    <t>Colonne2</t>
  </si>
  <si>
    <t>Colonne3</t>
  </si>
  <si>
    <t>Date de traitement</t>
  </si>
  <si>
    <t>Date de Virement</t>
  </si>
  <si>
    <t>Totals des frais TTC</t>
  </si>
  <si>
    <t>Acompte Versé</t>
  </si>
  <si>
    <t>Solde à payer</t>
  </si>
  <si>
    <t>TOTAL à payer DES NOTES DE FRAIS</t>
  </si>
  <si>
    <t>Colonne4</t>
  </si>
  <si>
    <t>Colonne5</t>
  </si>
  <si>
    <t>Lieu</t>
  </si>
  <si>
    <t>Dépense</t>
  </si>
  <si>
    <t>Code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</si>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</sst>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&quot;/day&quot;"/>
    <numFmt numFmtId="167" formatCode="&quot;$&quot;#,##0.00"/>
    <numFmt numFmtId="168" formatCode="#,##0.00\ &quot;€&quot;&quot;/km&quot;"/>
    <numFmt numFmtId="169" formatCode="#,##0.00\ &quot;€&quot;&quot;/jour&quot;"/>
    <numFmt numFmtId="170" formatCode="#,##0.00\ &quot;€&quot;&quot;/nuit&quot;"/>
    <numFmt numFmtId="171" formatCode="#,##0.00\ &quot;€&quot;"/>
    <numFmt numFmtId="172" formatCode="#,##0.0_)&quot;km&quot;;\(#,##0.0\)&quot;km&quot;"/>
  </numFmts>
  <fonts count="25" x14ac:knownFonts="1">
    <font>
      <sz val="10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9"/>
      <color theme="1"/>
      <name val="Segoe UI"/>
      <family val="2"/>
      <scheme val="minor"/>
    </font>
    <font>
      <sz val="10"/>
      <color theme="4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  <scheme val="major"/>
    </font>
    <font>
      <u/>
      <sz val="10"/>
      <color theme="4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10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sz val="9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2"/>
      <color theme="0"/>
      <name val="Segoe UI"/>
      <family val="2"/>
      <scheme val="major"/>
    </font>
    <font>
      <b/>
      <sz val="12"/>
      <color theme="0"/>
      <name val="Segoe UI"/>
      <family val="1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inor"/>
    </font>
    <font>
      <b/>
      <sz val="9"/>
      <color theme="0"/>
      <name val="Segoe UI"/>
      <family val="2"/>
      <scheme val="minor"/>
    </font>
    <font>
      <b/>
      <sz val="28"/>
      <color theme="0"/>
      <name val="Segoe UI"/>
      <family val="2"/>
      <scheme val="major"/>
    </font>
    <font>
      <b/>
      <sz val="13"/>
      <color theme="0"/>
      <name val="Segoe UI"/>
      <family val="2"/>
      <scheme val="major"/>
    </font>
    <font>
      <sz val="11"/>
      <color theme="3"/>
      <name val="Segoe UI"/>
      <family val="2"/>
      <scheme val="major"/>
    </font>
    <font>
      <b/>
      <sz val="8"/>
      <color theme="0"/>
      <name val="Segoe UI"/>
      <family val="2"/>
      <scheme val="minor"/>
    </font>
    <font>
      <b/>
      <sz val="10"/>
      <color theme="1"/>
      <name val="Segoe UI"/>
      <family val="2"/>
      <scheme val="minor"/>
    </font>
    <font>
      <sz val="11"/>
      <color rgb="FF303030"/>
      <name val="Open Sans"/>
      <family val="2"/>
    </font>
    <font>
      <sz val="11"/>
      <color rgb="FF303030"/>
      <name val="Verdana"/>
      <family val="2"/>
    </font>
    <font>
      <sz val="10"/>
      <color rgb="FF333333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</borders>
  <cellStyleXfs count="10">
    <xf numFmtId="0" fontId="0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12" fillId="5" borderId="0" applyNumberFormat="0" applyBorder="0" applyProtection="0">
      <alignment vertical="center"/>
    </xf>
    <xf numFmtId="0" fontId="13" fillId="5" borderId="0" applyNumberFormat="0" applyBorder="0" applyProtection="0">
      <alignment horizontal="left"/>
    </xf>
    <xf numFmtId="0" fontId="8" fillId="5" borderId="0" applyNumberFormat="0" applyBorder="0" applyAlignment="0" applyProtection="0"/>
    <xf numFmtId="167" fontId="14" fillId="0" borderId="0" applyFill="0" applyBorder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0" fillId="3" borderId="0" xfId="0" applyFont="1" applyFill="1" applyBorder="1" applyAlignment="1">
      <alignment vertical="top"/>
    </xf>
    <xf numFmtId="0" fontId="9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166" fontId="8" fillId="3" borderId="0" xfId="7" applyNumberFormat="1" applyFill="1" applyBorder="1" applyAlignment="1">
      <alignment horizontal="left" vertical="center" indent="1"/>
    </xf>
    <xf numFmtId="0" fontId="12" fillId="3" borderId="0" xfId="5" applyFill="1" applyBorder="1" applyAlignment="1">
      <alignment horizontal="left" indent="7"/>
    </xf>
    <xf numFmtId="0" fontId="12" fillId="3" borderId="0" xfId="5" applyFill="1" applyBorder="1" applyAlignment="1">
      <alignment horizontal="left" vertical="top" indent="7"/>
    </xf>
    <xf numFmtId="0" fontId="16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3" borderId="2" xfId="0" applyFill="1" applyBorder="1">
      <alignment vertical="center"/>
    </xf>
    <xf numFmtId="0" fontId="9" fillId="3" borderId="2" xfId="0" applyFont="1" applyFill="1" applyBorder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 indent="1"/>
    </xf>
    <xf numFmtId="0" fontId="7" fillId="3" borderId="0" xfId="0" applyFont="1" applyFill="1" applyBorder="1" applyAlignment="1">
      <alignment vertical="center"/>
    </xf>
    <xf numFmtId="0" fontId="9" fillId="3" borderId="0" xfId="7" applyFont="1" applyFill="1" applyAlignment="1">
      <alignment horizontal="left" vertical="center" indent="1"/>
    </xf>
    <xf numFmtId="167" fontId="19" fillId="0" borderId="0" xfId="0" applyNumberFormat="1" applyFont="1" applyFill="1" applyBorder="1" applyAlignment="1">
      <alignment horizontal="right" vertical="center"/>
    </xf>
    <xf numFmtId="167" fontId="0" fillId="0" borderId="0" xfId="0" applyNumberFormat="1">
      <alignment vertical="center"/>
    </xf>
    <xf numFmtId="0" fontId="0" fillId="3" borderId="0" xfId="0" applyNumberFormat="1" applyFill="1">
      <alignment vertical="center"/>
    </xf>
    <xf numFmtId="0" fontId="9" fillId="3" borderId="0" xfId="0" applyNumberFormat="1" applyFont="1" applyFill="1" applyBorder="1">
      <alignment vertical="center"/>
    </xf>
    <xf numFmtId="0" fontId="9" fillId="3" borderId="2" xfId="0" applyNumberFormat="1" applyFont="1" applyFill="1" applyBorder="1">
      <alignment vertical="center"/>
    </xf>
    <xf numFmtId="0" fontId="4" fillId="3" borderId="0" xfId="0" applyNumberFormat="1" applyFont="1" applyFill="1">
      <alignment vertical="center"/>
    </xf>
    <xf numFmtId="0" fontId="10" fillId="3" borderId="0" xfId="0" applyNumberFormat="1" applyFont="1" applyFill="1">
      <alignment vertical="center"/>
    </xf>
    <xf numFmtId="0" fontId="9" fillId="3" borderId="0" xfId="0" applyNumberFormat="1" applyFont="1" applyFill="1">
      <alignment vertical="center"/>
    </xf>
    <xf numFmtId="0" fontId="16" fillId="3" borderId="0" xfId="0" applyNumberFormat="1" applyFont="1" applyFill="1" applyAlignment="1">
      <alignment vertical="center"/>
    </xf>
    <xf numFmtId="0" fontId="16" fillId="3" borderId="0" xfId="0" applyNumberFormat="1" applyFont="1" applyFill="1" applyAlignment="1">
      <alignment horizontal="right" vertical="center" indent="1"/>
    </xf>
    <xf numFmtId="0" fontId="9" fillId="3" borderId="0" xfId="7" applyFont="1" applyFill="1" applyAlignment="1">
      <alignment horizontal="left" vertical="center" indent="2"/>
    </xf>
    <xf numFmtId="0" fontId="9" fillId="3" borderId="0" xfId="7" applyFont="1" applyFill="1" applyAlignment="1">
      <alignment horizontal="left" vertical="center" indent="7"/>
    </xf>
    <xf numFmtId="0" fontId="9" fillId="3" borderId="0" xfId="7" applyFont="1" applyFill="1" applyBorder="1" applyAlignment="1">
      <alignment horizontal="left" vertical="center" indent="1"/>
    </xf>
    <xf numFmtId="0" fontId="20" fillId="3" borderId="0" xfId="0" applyNumberFormat="1" applyFont="1" applyFill="1" applyAlignment="1">
      <alignment horizontal="left"/>
    </xf>
    <xf numFmtId="0" fontId="20" fillId="3" borderId="0" xfId="0" applyFont="1" applyFill="1" applyAlignment="1"/>
    <xf numFmtId="0" fontId="20" fillId="3" borderId="0" xfId="0" applyNumberFormat="1" applyFont="1" applyFill="1" applyAlignment="1"/>
    <xf numFmtId="0" fontId="9" fillId="3" borderId="0" xfId="7" applyNumberFormat="1" applyFont="1" applyFill="1" applyAlignment="1">
      <alignment horizontal="left" vertical="center"/>
    </xf>
    <xf numFmtId="168" fontId="9" fillId="3" borderId="0" xfId="7" applyNumberFormat="1" applyFont="1" applyFill="1" applyBorder="1" applyAlignment="1">
      <alignment horizontal="left" vertical="center" indent="1"/>
    </xf>
    <xf numFmtId="169" fontId="9" fillId="3" borderId="0" xfId="7" applyNumberFormat="1" applyFont="1" applyFill="1" applyBorder="1" applyAlignment="1">
      <alignment horizontal="left" vertical="center" indent="1"/>
    </xf>
    <xf numFmtId="170" fontId="9" fillId="3" borderId="0" xfId="7" applyNumberFormat="1" applyFont="1" applyFill="1" applyBorder="1" applyAlignment="1">
      <alignment horizontal="left" vertical="center" indent="1"/>
    </xf>
    <xf numFmtId="171" fontId="4" fillId="0" borderId="0" xfId="2" applyNumberFormat="1" applyFont="1" applyFill="1" applyBorder="1" applyAlignment="1">
      <alignment vertical="center"/>
    </xf>
    <xf numFmtId="171" fontId="4" fillId="0" borderId="0" xfId="2" applyNumberFormat="1" applyFont="1" applyFill="1" applyBorder="1" applyAlignment="1">
      <alignment horizontal="right" vertical="center"/>
    </xf>
    <xf numFmtId="172" fontId="4" fillId="0" borderId="0" xfId="1" applyNumberFormat="1" applyFont="1" applyFill="1" applyBorder="1" applyAlignment="1">
      <alignment horizontal="right" vertical="center"/>
    </xf>
    <xf numFmtId="171" fontId="0" fillId="0" borderId="0" xfId="2" applyNumberFormat="1" applyFont="1" applyFill="1" applyBorder="1" applyAlignment="1">
      <alignment vertical="center"/>
    </xf>
    <xf numFmtId="171" fontId="0" fillId="0" borderId="0" xfId="2" applyNumberFormat="1" applyFont="1" applyFill="1" applyBorder="1" applyAlignment="1">
      <alignment horizontal="right" vertical="center"/>
    </xf>
    <xf numFmtId="172" fontId="0" fillId="0" borderId="0" xfId="1" applyNumberFormat="1" applyFont="1" applyFill="1" applyBorder="1" applyAlignment="1">
      <alignment horizontal="right" vertical="center"/>
    </xf>
    <xf numFmtId="171" fontId="4" fillId="0" borderId="0" xfId="1" applyNumberFormat="1" applyFont="1" applyFill="1" applyBorder="1" applyAlignment="1">
      <alignment horizontal="right" vertical="center"/>
    </xf>
    <xf numFmtId="171" fontId="0" fillId="0" borderId="0" xfId="1" applyNumberFormat="1" applyFont="1" applyFill="1" applyBorder="1" applyAlignment="1">
      <alignment horizontal="right" vertical="center"/>
    </xf>
    <xf numFmtId="171" fontId="4" fillId="0" borderId="0" xfId="2" applyNumberFormat="1" applyFont="1" applyFill="1" applyBorder="1" applyAlignment="1">
      <alignment horizontal="right" vertical="center" indent="1"/>
    </xf>
    <xf numFmtId="171" fontId="0" fillId="0" borderId="0" xfId="2" applyNumberFormat="1" applyFont="1" applyFill="1" applyBorder="1" applyAlignment="1">
      <alignment horizontal="right" vertical="center" indent="1"/>
    </xf>
    <xf numFmtId="171" fontId="18" fillId="8" borderId="1" xfId="8" applyNumberFormat="1" applyFont="1" applyFill="1" applyBorder="1" applyAlignment="1">
      <alignment horizontal="center" vertical="center"/>
    </xf>
    <xf numFmtId="171" fontId="18" fillId="7" borderId="1" xfId="8" applyNumberFormat="1" applyFont="1" applyFill="1" applyBorder="1" applyAlignment="1">
      <alignment horizontal="center" vertical="center"/>
    </xf>
    <xf numFmtId="171" fontId="18" fillId="2" borderId="1" xfId="8" applyNumberFormat="1" applyFont="1" applyFill="1" applyBorder="1" applyAlignment="1">
      <alignment horizontal="center" vertical="center"/>
    </xf>
    <xf numFmtId="171" fontId="18" fillId="6" borderId="1" xfId="8" applyNumberFormat="1" applyFont="1" applyFill="1" applyBorder="1" applyAlignment="1">
      <alignment horizontal="center" vertical="center"/>
    </xf>
    <xf numFmtId="171" fontId="15" fillId="4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right" vertical="center" indent="3"/>
    </xf>
    <xf numFmtId="14" fontId="0" fillId="0" borderId="0" xfId="0" applyNumberFormat="1" applyFont="1" applyFill="1" applyBorder="1" applyAlignment="1">
      <alignment horizontal="right" vertical="center" indent="3"/>
    </xf>
    <xf numFmtId="14" fontId="0" fillId="0" borderId="0" xfId="0" applyNumberFormat="1" applyAlignment="1">
      <alignment horizontal="right" vertical="center" indent="3"/>
    </xf>
    <xf numFmtId="0" fontId="17" fillId="3" borderId="0" xfId="3" applyFont="1" applyFill="1" applyBorder="1" applyAlignment="1">
      <alignment horizontal="left" vertical="center" indent="1"/>
    </xf>
    <xf numFmtId="171" fontId="0" fillId="0" borderId="3" xfId="0" applyNumberFormat="1" applyFont="1" applyBorder="1" applyAlignment="1">
      <alignment horizontal="right" vertical="center"/>
    </xf>
    <xf numFmtId="171" fontId="21" fillId="4" borderId="3" xfId="0" applyNumberFormat="1" applyFont="1" applyFill="1" applyBorder="1" applyAlignment="1">
      <alignment horizontal="right" vertical="center" inden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/>
    </xf>
    <xf numFmtId="172" fontId="0" fillId="0" borderId="3" xfId="0" applyNumberFormat="1" applyFont="1" applyBorder="1" applyAlignment="1">
      <alignment horizontal="right" vertical="center"/>
    </xf>
    <xf numFmtId="171" fontId="0" fillId="0" borderId="0" xfId="0" applyNumberFormat="1" applyFont="1" applyAlignment="1">
      <alignment horizontal="right" vertical="center"/>
    </xf>
    <xf numFmtId="171" fontId="21" fillId="4" borderId="0" xfId="0" applyNumberFormat="1" applyFont="1" applyFill="1" applyBorder="1" applyAlignment="1">
      <alignment horizontal="right" vertical="center" indent="1"/>
    </xf>
    <xf numFmtId="165" fontId="22" fillId="0" borderId="0" xfId="1" applyFont="1" applyAlignment="1">
      <alignment vertical="center"/>
    </xf>
    <xf numFmtId="0" fontId="22" fillId="0" borderId="0" xfId="0" applyFont="1" applyAlignment="1">
      <alignment vertical="center" wrapText="1"/>
    </xf>
    <xf numFmtId="171" fontId="0" fillId="0" borderId="0" xfId="0" applyNumberFormat="1" applyFont="1" applyFill="1" applyAlignment="1">
      <alignment horizontal="right" vertical="center"/>
    </xf>
    <xf numFmtId="172" fontId="0" fillId="0" borderId="0" xfId="0" applyNumberFormat="1" applyFont="1" applyFill="1" applyAlignment="1">
      <alignment horizontal="right" vertical="center"/>
    </xf>
    <xf numFmtId="14" fontId="0" fillId="0" borderId="0" xfId="0" applyNumberFormat="1" applyAlignment="1">
      <alignment horizontal="right" vertical="center" wrapText="1" indent="3"/>
    </xf>
    <xf numFmtId="14" fontId="0" fillId="0" borderId="3" xfId="0" applyNumberFormat="1" applyBorder="1" applyAlignment="1">
      <alignment horizontal="right" vertical="center" wrapText="1" indent="3"/>
    </xf>
    <xf numFmtId="0" fontId="23" fillId="0" borderId="0" xfId="0" applyFont="1">
      <alignment vertical="center"/>
    </xf>
    <xf numFmtId="49" fontId="23" fillId="0" borderId="0" xfId="0" applyNumberFormat="1" applyFont="1">
      <alignment vertical="center"/>
    </xf>
    <xf numFmtId="0" fontId="24" fillId="0" borderId="0" xfId="0" applyFont="1">
      <alignment vertical="center"/>
    </xf>
    <xf numFmtId="0" fontId="17" fillId="3" borderId="0" xfId="3" applyFont="1" applyFill="1" applyBorder="1" applyAlignment="1">
      <alignment horizontal="left" vertical="center" indent="1"/>
    </xf>
    <xf numFmtId="0" fontId="7" fillId="3" borderId="0" xfId="0" applyNumberFormat="1" applyFont="1" applyFill="1" applyBorder="1" applyAlignment="1">
      <alignment vertical="center"/>
    </xf>
    <xf numFmtId="14" fontId="9" fillId="3" borderId="0" xfId="7" applyNumberFormat="1" applyFont="1" applyFill="1" applyAlignment="1">
      <alignment horizontal="left" vertical="center"/>
    </xf>
    <xf numFmtId="165" fontId="9" fillId="3" borderId="0" xfId="1" applyFont="1" applyFill="1" applyAlignment="1">
      <alignment horizontal="left" vertical="center"/>
    </xf>
  </cellXfs>
  <cellStyles count="10">
    <cellStyle name="Lien hypertexte" xfId="4" builtinId="8" customBuiltin="1"/>
    <cellStyle name="Lien hypertexte visité" xfId="9" builtinId="9" customBuiltin="1"/>
    <cellStyle name="Milliers" xfId="1" builtinId="3"/>
    <cellStyle name="Monétaire" xfId="2" builtinId="4"/>
    <cellStyle name="Normal" xfId="0" builtinId="0" customBuiltin="1"/>
    <cellStyle name="Titre" xfId="3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0\ &quot;€&quot;"/>
      <fill>
        <patternFill patternType="solid">
          <fgColor indexed="64"/>
          <bgColor theme="4" tint="-0.24997711111789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2" formatCode="#,##0.0_)&quot;km&quot;;\(#,##0.0\)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2" formatCode="#,##0.0_)&quot;km&quot;;\(#,##0.0\)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0\ &quot;€&quot;"/>
      <fill>
        <patternFill patternType="solid">
          <fgColor indexed="64"/>
          <bgColor theme="4" tint="-0.24997711111789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9" formatCode="dd/mm/yyyy"/>
      <alignment horizontal="right" vertical="center" textRotation="0" wrapText="1" indent="3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0\ &quot;€&quot;"/>
      <alignment horizontal="righ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2" formatCode="#,##0.0_)&quot;km&quot;;\(#,##0.0\)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9" formatCode="dd/mm/yyyy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border>
        <top style="medium">
          <color theme="4" tint="0.79998168889431442"/>
        </top>
      </border>
    </dxf>
    <dxf>
      <font>
        <b/>
        <i val="0"/>
        <color theme="3"/>
      </font>
      <border>
        <bottom style="medium">
          <color theme="4" tint="0.79998168889431442"/>
        </bottom>
        <horizontal/>
      </border>
    </dxf>
    <dxf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>
      <tableStyleElement type="wholeTable" dxfId="38"/>
      <tableStyleElement type="headerRow" dxfId="37"/>
      <tableStyleElement type="totalRow" dxfId="36"/>
      <tableStyleElement type="secondRowStripe" dxfId="35"/>
    </tableStyle>
  </tableStyles>
  <colors>
    <mruColors>
      <color rgb="FF795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ables/table1.xml><?xml version="1.0" encoding="utf-8"?>
<table xmlns="http://schemas.openxmlformats.org/spreadsheetml/2006/main" id="1" name="tblDepenses" displayName="tblDepenses" ref="A10:N18" totalsRowCount="1" dataDxfId="29" totalsRowDxfId="28">
  <tableColumns count="14">
    <tableColumn id="1" name="Date" totalsRowLabel="Totals des frais TTC" dataDxfId="27" totalsRowDxfId="13"/>
    <tableColumn id="2" name="Compte" totalsRowFunction="custom" dataDxfId="26" totalsRowDxfId="12">
      <totalsRowFormula>B7</totalsRowFormula>
    </tableColumn>
    <tableColumn id="14" name="Lieu" dataDxfId="25" totalsRowDxfId="11"/>
    <tableColumn id="3" name="Description" dataDxfId="24" totalsRowDxfId="10"/>
    <tableColumn id="15" name="Dépense" dataDxfId="23" totalsRowDxfId="9">
      <calculatedColumnFormula>IF(B11=625200,"voyage",IF(B11=625300,"Restaurant",IF(B11=625400,"Hôtel",0)))</calculatedColumnFormula>
    </tableColumn>
    <tableColumn id="4" name="HT/TTC" totalsRowFunction="custom" dataDxfId="22" totalsRowDxfId="8" dataCellStyle="Monétaire">
      <totalsRowFormula>SUM(tblDepenses[HT/TTC])</totalsRowFormula>
    </tableColumn>
    <tableColumn id="8" name="TVA" dataDxfId="21" totalsRowDxfId="7" dataCellStyle="Monétaire"/>
    <tableColumn id="5" name="Analytique" dataDxfId="20" totalsRowDxfId="6" dataCellStyle="Monétaire"/>
    <tableColumn id="6" name="Colonne4" dataDxfId="19" totalsRowDxfId="5" dataCellStyle="Milliers">
      <calculatedColumnFormula>IF(PRODUCT($G11)=0,"",G11)</calculatedColumnFormula>
    </tableColumn>
    <tableColumn id="7" name="Colonne5" dataDxfId="18" totalsRowDxfId="4" dataCellStyle="Milliers"/>
    <tableColumn id="12" name="Colonne1" dataDxfId="17" totalsRowDxfId="3"/>
    <tableColumn id="9" name="Colonne2" dataDxfId="16" totalsRowDxfId="2" dataCellStyle="Milliers"/>
    <tableColumn id="11" name="Colonne3" dataDxfId="15" totalsRowDxfId="1"/>
    <tableColumn id="10" name=" " dataDxfId="14" totalsRowDxfId="0"/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="Notes de frais" altTextSummary="Liste de frais de déplacement et détails relatifs aux coûts d’hébergement, des repas, de téléphone, de transport, etc.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22"/>
  <sheetViews>
    <sheetView showGridLines="0" tabSelected="1" zoomScaleNormal="100" workbookViewId="0">
      <selection activeCell="E7" sqref="E7"/>
    </sheetView>
  </sheetViews>
  <sheetFormatPr baseColWidth="10" defaultColWidth="9.140625" defaultRowHeight="24" customHeight="1" x14ac:dyDescent="0.25"/>
  <cols>
    <col min="1" max="1" width="20.140625" style="63" customWidth="1"/>
    <col min="2" max="3" width="23" customWidth="1"/>
    <col min="4" max="5" width="27" customWidth="1"/>
    <col min="6" max="6" width="10.42578125" style="27" customWidth="1"/>
    <col min="7" max="7" width="12.85546875" style="27" customWidth="1"/>
    <col min="8" max="8" width="20.28515625" style="27" customWidth="1"/>
    <col min="9" max="9" width="40.7109375" bestFit="1" customWidth="1"/>
    <col min="10" max="10" width="15.7109375" customWidth="1"/>
    <col min="11" max="11" width="27.28515625" bestFit="1" customWidth="1"/>
    <col min="12" max="12" width="19.7109375" style="27" customWidth="1"/>
    <col min="13" max="13" width="19.7109375" customWidth="1"/>
    <col min="14" max="14" width="2.140625" customWidth="1"/>
  </cols>
  <sheetData>
    <row r="1" spans="1:14" ht="25.5" customHeight="1" x14ac:dyDescent="0.3">
      <c r="A1" s="83" t="s">
        <v>0</v>
      </c>
      <c r="B1" s="83"/>
      <c r="C1" s="64"/>
      <c r="D1" s="12"/>
      <c r="E1" s="12"/>
      <c r="F1" s="28"/>
      <c r="G1" s="29"/>
      <c r="H1" s="29"/>
      <c r="I1" s="9"/>
      <c r="J1" s="9"/>
      <c r="K1" s="4"/>
      <c r="L1" s="34"/>
      <c r="M1" s="4"/>
      <c r="N1" s="4"/>
    </row>
    <row r="2" spans="1:14" ht="29.25" customHeight="1" x14ac:dyDescent="0.25">
      <c r="A2" s="83"/>
      <c r="B2" s="83"/>
      <c r="C2" s="64"/>
      <c r="D2" s="13"/>
      <c r="E2" s="13"/>
      <c r="F2" s="28"/>
      <c r="G2" s="29"/>
      <c r="H2" s="29"/>
      <c r="I2" s="9"/>
      <c r="J2" s="9"/>
      <c r="K2" s="14"/>
      <c r="L2" s="35" t="s">
        <v>27</v>
      </c>
      <c r="M2" s="60">
        <f>SUM(F20)</f>
        <v>495</v>
      </c>
      <c r="N2" s="4"/>
    </row>
    <row r="3" spans="1:14" ht="6" customHeight="1" thickBot="1" x14ac:dyDescent="0.3">
      <c r="A3" s="17"/>
      <c r="B3" s="18"/>
      <c r="C3" s="18"/>
      <c r="D3" s="18"/>
      <c r="E3" s="18"/>
      <c r="F3" s="30"/>
      <c r="G3" s="30"/>
      <c r="H3" s="30"/>
      <c r="I3" s="18"/>
      <c r="J3" s="18"/>
      <c r="K3" s="9"/>
      <c r="L3" s="84"/>
      <c r="M3" s="24"/>
      <c r="N3" s="10"/>
    </row>
    <row r="4" spans="1:14" ht="6" customHeight="1" x14ac:dyDescent="0.25">
      <c r="A4" s="10"/>
      <c r="B4" s="9"/>
      <c r="C4" s="9"/>
      <c r="D4" s="9"/>
      <c r="E4" s="9"/>
      <c r="F4" s="29"/>
      <c r="G4" s="29"/>
      <c r="H4" s="29"/>
      <c r="I4" s="9"/>
      <c r="J4" s="9"/>
      <c r="K4" s="9"/>
      <c r="L4" s="84"/>
      <c r="M4" s="24"/>
      <c r="N4" s="10"/>
    </row>
    <row r="5" spans="1:14" ht="23.25" customHeight="1" x14ac:dyDescent="0.15">
      <c r="A5" s="36"/>
      <c r="B5" s="25"/>
      <c r="C5" s="25"/>
      <c r="D5" s="37"/>
      <c r="E5" s="37"/>
      <c r="F5" s="42"/>
      <c r="G5" s="31"/>
      <c r="H5" s="28"/>
      <c r="I5" s="38"/>
      <c r="J5" s="43"/>
      <c r="K5" s="4"/>
      <c r="L5" s="39" t="s">
        <v>15</v>
      </c>
      <c r="M5" s="40" t="s">
        <v>15</v>
      </c>
      <c r="N5" s="4"/>
    </row>
    <row r="6" spans="1:14" ht="23.25" customHeight="1" x14ac:dyDescent="0.25">
      <c r="A6" s="36" t="s">
        <v>1</v>
      </c>
      <c r="B6" s="25"/>
      <c r="C6" s="25"/>
      <c r="D6" s="37" t="s">
        <v>13</v>
      </c>
      <c r="E6" s="37"/>
      <c r="F6" s="85">
        <v>42370</v>
      </c>
      <c r="G6" s="85"/>
      <c r="H6" s="28"/>
      <c r="I6" s="38"/>
      <c r="J6" s="44"/>
      <c r="K6" s="4"/>
      <c r="L6" s="59">
        <f>SUM(tblDepenses[HT/TTC])</f>
        <v>495</v>
      </c>
      <c r="M6" s="58">
        <f>SUM(tblDepenses[Analytique],tblDepenses[Colonne1])</f>
        <v>240</v>
      </c>
      <c r="N6" s="4"/>
    </row>
    <row r="7" spans="1:14" ht="23.25" customHeight="1" x14ac:dyDescent="0.15">
      <c r="A7" s="36" t="s">
        <v>32</v>
      </c>
      <c r="B7" s="25" t="s">
        <v>14</v>
      </c>
      <c r="C7" s="25"/>
      <c r="D7" s="37" t="s">
        <v>22</v>
      </c>
      <c r="E7" s="37"/>
      <c r="F7" s="86"/>
      <c r="G7" s="86"/>
      <c r="H7" s="28"/>
      <c r="I7" s="38"/>
      <c r="J7" s="45"/>
      <c r="K7" s="4"/>
      <c r="L7" s="41" t="s">
        <v>16</v>
      </c>
      <c r="M7" s="40" t="s">
        <v>2</v>
      </c>
      <c r="N7" s="11"/>
    </row>
    <row r="8" spans="1:14" ht="23.25" customHeight="1" x14ac:dyDescent="0.25">
      <c r="A8" s="36"/>
      <c r="B8" s="25"/>
      <c r="C8" s="25"/>
      <c r="D8" s="37" t="s">
        <v>23</v>
      </c>
      <c r="E8" s="37"/>
      <c r="F8" s="42"/>
      <c r="G8" s="31"/>
      <c r="H8" s="28"/>
      <c r="I8" s="38"/>
      <c r="J8" s="44"/>
      <c r="K8" s="4"/>
      <c r="L8" s="56">
        <f>SUM(tblDepenses[TVA])</f>
        <v>80</v>
      </c>
      <c r="M8" s="57">
        <f>SUM(tblDepenses[Colonne2])</f>
        <v>0</v>
      </c>
      <c r="N8" s="4"/>
    </row>
    <row r="9" spans="1:14" ht="12" customHeight="1" x14ac:dyDescent="0.25">
      <c r="A9" s="7"/>
      <c r="B9" s="7"/>
      <c r="C9" s="7"/>
      <c r="D9" s="7"/>
      <c r="E9" s="7"/>
      <c r="F9" s="32"/>
      <c r="G9" s="32"/>
      <c r="H9" s="32"/>
      <c r="I9" s="7"/>
      <c r="J9" s="6"/>
      <c r="K9" s="6"/>
      <c r="L9" s="33"/>
      <c r="M9" s="8"/>
      <c r="N9" s="5"/>
    </row>
    <row r="10" spans="1:14" s="1" customFormat="1" ht="24" customHeight="1" x14ac:dyDescent="0.25">
      <c r="A10" s="20" t="s">
        <v>3</v>
      </c>
      <c r="B10" s="21" t="s">
        <v>4</v>
      </c>
      <c r="C10" s="21" t="s">
        <v>30</v>
      </c>
      <c r="D10" s="22" t="s">
        <v>5</v>
      </c>
      <c r="E10" s="22" t="s">
        <v>31</v>
      </c>
      <c r="F10" s="26" t="s">
        <v>18</v>
      </c>
      <c r="G10" s="26" t="s">
        <v>16</v>
      </c>
      <c r="H10" s="26" t="s">
        <v>19</v>
      </c>
      <c r="I10" s="19" t="s">
        <v>28</v>
      </c>
      <c r="J10" s="19" t="s">
        <v>29</v>
      </c>
      <c r="K10" s="19" t="s">
        <v>17</v>
      </c>
      <c r="L10" s="26" t="s">
        <v>20</v>
      </c>
      <c r="M10" s="23" t="s">
        <v>21</v>
      </c>
      <c r="N10" s="16" t="s">
        <v>7</v>
      </c>
    </row>
    <row r="11" spans="1:14" s="1" customFormat="1" ht="24" customHeight="1" x14ac:dyDescent="0.25">
      <c r="A11" s="61">
        <v>42239</v>
      </c>
      <c r="B11" s="2">
        <v>625200</v>
      </c>
      <c r="C11" s="2"/>
      <c r="D11" s="3" t="s">
        <v>8</v>
      </c>
      <c r="E11" s="80" t="str">
        <f t="shared" ref="E11:E17" si="0">IF(B11=625200,"voyage",IF(B11=625300,"Restaurant",IF(B11=625400,"Hôtel",0)))</f>
        <v>voyage</v>
      </c>
      <c r="F11" s="46">
        <v>50</v>
      </c>
      <c r="G11" s="75">
        <v>5</v>
      </c>
      <c r="H11" s="74" t="str">
        <f>IF(G11="A",F11*20,IF(F11="B",G11*0.055,IF(G11="C",F11*1,"")))</f>
        <v/>
      </c>
      <c r="I11" s="82"/>
      <c r="J11" s="48"/>
      <c r="K11" s="52"/>
      <c r="L11" s="52"/>
      <c r="M11" s="54"/>
      <c r="N11" s="15"/>
    </row>
    <row r="12" spans="1:14" s="1" customFormat="1" ht="24" customHeight="1" x14ac:dyDescent="0.25">
      <c r="A12" s="61"/>
      <c r="B12" s="2">
        <v>625300</v>
      </c>
      <c r="C12" s="2"/>
      <c r="D12" s="3" t="s">
        <v>9</v>
      </c>
      <c r="E12" s="3" t="str">
        <f t="shared" si="0"/>
        <v>Restaurant</v>
      </c>
      <c r="F12" s="46">
        <v>445</v>
      </c>
      <c r="G12" s="47"/>
      <c r="H12" s="47">
        <v>225</v>
      </c>
      <c r="I12" s="48" t="str">
        <f t="shared" ref="I12:I17" si="1">IF(PRODUCT($G12)=0,"",G12)</f>
        <v/>
      </c>
      <c r="J12" s="48"/>
      <c r="K12" s="52"/>
      <c r="L12" s="52"/>
      <c r="M12" s="54"/>
      <c r="N12" s="15"/>
    </row>
    <row r="13" spans="1:14" s="1" customFormat="1" ht="24" customHeight="1" x14ac:dyDescent="0.25">
      <c r="A13" s="61"/>
      <c r="B13" s="2"/>
      <c r="C13" s="2"/>
      <c r="D13" s="3" t="s">
        <v>10</v>
      </c>
      <c r="E13" s="3">
        <f t="shared" si="0"/>
        <v>0</v>
      </c>
      <c r="F13" s="46"/>
      <c r="G13" s="47"/>
      <c r="H13" s="47"/>
      <c r="I13" s="48" t="str">
        <f t="shared" si="1"/>
        <v/>
      </c>
      <c r="J13" s="48"/>
      <c r="K13" s="52"/>
      <c r="L13" s="52"/>
      <c r="M13" s="54"/>
      <c r="N13" s="15"/>
    </row>
    <row r="14" spans="1:14" ht="24" customHeight="1" x14ac:dyDescent="0.25">
      <c r="A14" s="61"/>
      <c r="B14" s="2"/>
      <c r="C14" s="2"/>
      <c r="D14" s="3" t="s">
        <v>6</v>
      </c>
      <c r="E14" s="3">
        <f t="shared" si="0"/>
        <v>0</v>
      </c>
      <c r="F14" s="46"/>
      <c r="G14" s="47">
        <v>30</v>
      </c>
      <c r="H14" s="47"/>
      <c r="I14" s="48">
        <f t="shared" si="1"/>
        <v>30</v>
      </c>
      <c r="J14" s="48"/>
      <c r="K14" s="52"/>
      <c r="L14" s="52"/>
      <c r="M14" s="54"/>
      <c r="N14" s="15"/>
    </row>
    <row r="15" spans="1:14" ht="24" customHeight="1" x14ac:dyDescent="0.25">
      <c r="A15" s="61"/>
      <c r="B15" s="2"/>
      <c r="C15" s="2"/>
      <c r="D15" s="3" t="s">
        <v>11</v>
      </c>
      <c r="E15" s="3">
        <f t="shared" si="0"/>
        <v>0</v>
      </c>
      <c r="F15" s="46"/>
      <c r="G15" s="47">
        <v>30</v>
      </c>
      <c r="H15" s="47">
        <v>15</v>
      </c>
      <c r="I15" s="48">
        <f t="shared" si="1"/>
        <v>30</v>
      </c>
      <c r="J15" s="48"/>
      <c r="K15" s="52"/>
      <c r="L15" s="52"/>
      <c r="M15" s="54"/>
      <c r="N15" s="15"/>
    </row>
    <row r="16" spans="1:14" ht="24" customHeight="1" x14ac:dyDescent="0.25">
      <c r="A16" s="62"/>
      <c r="B16" s="2"/>
      <c r="C16" s="2"/>
      <c r="D16" s="3" t="s">
        <v>6</v>
      </c>
      <c r="E16" s="3">
        <f t="shared" si="0"/>
        <v>0</v>
      </c>
      <c r="F16" s="49"/>
      <c r="G16" s="50">
        <v>15</v>
      </c>
      <c r="H16" s="50"/>
      <c r="I16" s="51">
        <f t="shared" si="1"/>
        <v>15</v>
      </c>
      <c r="J16" s="51"/>
      <c r="K16" s="53"/>
      <c r="L16" s="53"/>
      <c r="M16" s="55"/>
      <c r="N16" s="15"/>
    </row>
    <row r="17" spans="1:14" ht="24" customHeight="1" x14ac:dyDescent="0.25">
      <c r="A17" s="61"/>
      <c r="B17" s="2"/>
      <c r="C17" s="2"/>
      <c r="D17" s="3" t="s">
        <v>12</v>
      </c>
      <c r="E17" s="3">
        <f t="shared" si="0"/>
        <v>0</v>
      </c>
      <c r="F17" s="46"/>
      <c r="G17" s="47"/>
      <c r="H17" s="47"/>
      <c r="I17" s="48" t="str">
        <f t="shared" si="1"/>
        <v/>
      </c>
      <c r="J17" s="48"/>
      <c r="K17" s="52"/>
      <c r="L17" s="52"/>
      <c r="M17" s="54"/>
      <c r="N17" s="15"/>
    </row>
    <row r="18" spans="1:14" ht="24" customHeight="1" thickBot="1" x14ac:dyDescent="0.3">
      <c r="A18" s="78" t="s">
        <v>24</v>
      </c>
      <c r="B18" s="69" t="str">
        <f>B7</f>
        <v>428AUA</v>
      </c>
      <c r="C18" s="69"/>
      <c r="D18" s="70"/>
      <c r="E18" s="70"/>
      <c r="F18" s="73">
        <f>SUM(tblDepenses[HT/TTC])</f>
        <v>495</v>
      </c>
      <c r="G18" s="76"/>
      <c r="H18" s="76"/>
      <c r="I18" s="77"/>
      <c r="J18" s="77"/>
      <c r="K18" s="72"/>
      <c r="L18" s="76"/>
      <c r="M18" s="73"/>
      <c r="N18" s="15"/>
    </row>
    <row r="19" spans="1:14" ht="24" customHeight="1" thickBot="1" x14ac:dyDescent="0.3">
      <c r="A19" s="79" t="s">
        <v>25</v>
      </c>
      <c r="B19" s="68"/>
      <c r="C19" s="68"/>
      <c r="D19" s="67"/>
      <c r="E19" s="67"/>
      <c r="F19" s="66"/>
      <c r="G19" s="65"/>
      <c r="H19" s="65"/>
      <c r="I19" s="71"/>
      <c r="J19" s="71"/>
      <c r="K19" s="65"/>
      <c r="L19" s="65"/>
      <c r="M19" s="66"/>
    </row>
    <row r="20" spans="1:14" ht="24" customHeight="1" thickBot="1" x14ac:dyDescent="0.3">
      <c r="A20" s="79" t="s">
        <v>26</v>
      </c>
      <c r="B20" s="68"/>
      <c r="C20" s="68"/>
      <c r="D20" s="67"/>
      <c r="E20" s="67"/>
      <c r="F20" s="66">
        <f>tblDepenses[[#Totals],[HT/TTC]]-F19</f>
        <v>495</v>
      </c>
      <c r="G20" s="65"/>
      <c r="H20" s="65"/>
      <c r="I20" s="71"/>
      <c r="J20" s="71"/>
      <c r="K20" s="65"/>
      <c r="L20" s="65"/>
      <c r="M20" s="66"/>
    </row>
    <row r="22" spans="1:14" ht="24" customHeight="1" x14ac:dyDescent="0.25">
      <c r="E22" s="81"/>
      <c r="F22" s="27" t="s">
        <v>33</v>
      </c>
    </row>
  </sheetData>
  <mergeCells count="4">
    <mergeCell ref="A1:B2"/>
    <mergeCell ref="L3:L4"/>
    <mergeCell ref="F6:G6"/>
    <mergeCell ref="F7:G7"/>
  </mergeCells>
  <conditionalFormatting sqref="K11:K17">
    <cfRule type="expression" dxfId="34" priority="21">
      <formula>($J11&lt;&gt;"")*($I11&lt;&gt;"")*($J11&lt;$I11)</formula>
    </cfRule>
  </conditionalFormatting>
  <conditionalFormatting sqref="A11:A17">
    <cfRule type="expression" dxfId="33" priority="78">
      <formula>(($A11&lt;$F$6)+($A11&gt;$F$7))*($A11&lt;&gt;"")</formula>
    </cfRule>
  </conditionalFormatting>
  <conditionalFormatting sqref="F12:H17 F11">
    <cfRule type="expression" dxfId="32" priority="1">
      <formula>F11&lt;0</formula>
    </cfRule>
  </conditionalFormatting>
  <conditionalFormatting sqref="I12:J17 J11">
    <cfRule type="expression" dxfId="31" priority="2">
      <formula>($J11&lt;&gt;"")*($I11&lt;&gt;"")*($J11&lt;$I11)</formula>
    </cfRule>
  </conditionalFormatting>
  <conditionalFormatting sqref="G12:G17">
    <cfRule type="expression" dxfId="30" priority="3">
      <formula>SUMIF($A$11:$A$17,$A12,$G$11:$G$17)&gt;$J$6</formula>
    </cfRule>
  </conditionalFormatting>
  <printOptions horizontalCentered="1"/>
  <pageMargins left="0.25" right="0.25" top="0.75" bottom="0.75" header="0.3" footer="0.3"/>
  <pageSetup scale="74" fitToHeight="0" orientation="landscape" r:id="rId1"/>
  <headerFooter differentFirst="1">
    <oddFooter>&amp;CPage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95E950DC2ED4ABABE8BE7DCB6455A" ma:contentTypeVersion="0" ma:contentTypeDescription="Crée un document." ma:contentTypeScope="" ma:versionID="091c8cb0e812b45f1dc04949dd5435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b345179fecb72357c09b9fabca1fe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AEB55A-17C0-4E3A-89DA-A730E8F286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1297A3-3D09-4E61-9598-46602D568A5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48788A-9342-4525-8AC6-0E58C1FC0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Notes de frais</vt:lpstr>
      <vt:lpstr>BaremeKilometrique</vt:lpstr>
      <vt:lpstr>DateDebut</vt:lpstr>
      <vt:lpstr>DateFin</vt:lpstr>
      <vt:lpstr>'Notes de frais'!Impression_des_titres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Kohoutek</dc:creator>
  <cp:keywords/>
  <dc:description/>
  <cp:lastModifiedBy>Kevin Deffrennes</cp:lastModifiedBy>
  <cp:revision/>
  <dcterms:created xsi:type="dcterms:W3CDTF">2013-11-22T19:45:58Z</dcterms:created>
  <dcterms:modified xsi:type="dcterms:W3CDTF">2016-02-05T13:11:38Z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0x010100C8D95E950DC2ED4ABABE8BE7DCB6455A</vt:lpwstr>
  </property>
</Properties>
</file>