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000" windowHeight="9735"/>
  </bookViews>
  <sheets>
    <sheet name="LISTES DES CAS A SUIVRE" sheetId="1" r:id="rId1"/>
  </sheets>
  <definedNames>
    <definedName name="_xlnm._FilterDatabase" localSheetId="0" hidden="1">'LISTES DES CAS A SUIVRE'!$L$10:$L$145</definedName>
    <definedName name="CIVIL" localSheetId="0">'LISTES DES CAS A SUIVRE'!$B$11:$B$14</definedName>
    <definedName name="CIVIL">#REF!</definedName>
    <definedName name="DOSSIER" localSheetId="0">'LISTES DES CAS A SUIVRE'!$K$11:$K$20</definedName>
    <definedName name="DOSSIER">#REF!</definedName>
    <definedName name="n°" localSheetId="0">'LISTES DES CAS A SUIVRE'!$K$11:$K$35</definedName>
    <definedName name="n°">#REF!</definedName>
    <definedName name="N°DOSSIER" localSheetId="0">'LISTES DES CAS A SUIVRE'!$K$11:$K$154</definedName>
    <definedName name="N°DOSSIER">#REF!</definedName>
    <definedName name="OUI" localSheetId="0">'LISTES DES CAS A SUIVRE'!$K$11:$K$14</definedName>
    <definedName name="OUI">#REF!</definedName>
    <definedName name="TableauCasàsuivre">'LISTES DES CAS A SUIVRE'!$B$10:$V$153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2" i="1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Z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11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22"/>
  <c r="A23"/>
  <c r="A12"/>
  <c r="A13"/>
  <c r="A14"/>
  <c r="A15"/>
  <c r="A16"/>
  <c r="A17"/>
  <c r="A18"/>
  <c r="A19"/>
  <c r="A20"/>
  <c r="A21"/>
  <c r="A11"/>
  <c r="B126" l="1"/>
  <c r="B127" s="1"/>
  <c r="B128" s="1"/>
  <c r="B129" s="1"/>
  <c r="B130" s="1"/>
  <c r="B131" s="1"/>
  <c r="B132" s="1"/>
  <c r="B133" s="1"/>
  <c r="B134" s="1"/>
  <c r="B135" s="1"/>
  <c r="B136" s="1"/>
  <c r="C60"/>
  <c r="C61" s="1"/>
  <c r="C62" s="1"/>
  <c r="C63" s="1"/>
  <c r="C64" s="1"/>
  <c r="C65" s="1"/>
  <c r="C66" s="1"/>
  <c r="C67" s="1"/>
  <c r="C68" s="1"/>
  <c r="C69" s="1"/>
  <c r="C70" s="1"/>
  <c r="C71" s="1"/>
  <c r="C72" s="1"/>
  <c r="C73" s="1"/>
  <c r="C74" s="1"/>
  <c r="C75" s="1"/>
  <c r="B60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44"/>
  <c r="B45" s="1"/>
  <c r="B46" s="1"/>
  <c r="B47" s="1"/>
  <c r="B48" s="1"/>
  <c r="B50" s="1"/>
  <c r="B51" s="1"/>
  <c r="B52" s="1"/>
  <c r="B53" s="1"/>
  <c r="B54" s="1"/>
  <c r="B55" s="1"/>
  <c r="B56" s="1"/>
  <c r="B57" s="1"/>
  <c r="C24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12"/>
  <c r="C13" s="1"/>
  <c r="C14" s="1"/>
  <c r="C15" s="1"/>
  <c r="C16" s="1"/>
  <c r="C17" s="1"/>
  <c r="C18" s="1"/>
  <c r="C19" s="1"/>
  <c r="C20" s="1"/>
  <c r="C21" s="1"/>
  <c r="B12"/>
  <c r="B13" l="1"/>
  <c r="B14" s="1"/>
  <c r="B15" s="1"/>
  <c r="B16" s="1"/>
  <c r="B17" s="1"/>
  <c r="B18" s="1"/>
  <c r="B19" s="1"/>
  <c r="B20" s="1"/>
  <c r="B21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</calcChain>
</file>

<file path=xl/sharedStrings.xml><?xml version="1.0" encoding="utf-8"?>
<sst xmlns="http://schemas.openxmlformats.org/spreadsheetml/2006/main" count="416" uniqueCount="291">
  <si>
    <t>LISTE DES CAS A SUIVRE</t>
  </si>
  <si>
    <t xml:space="preserve">N° </t>
  </si>
  <si>
    <t xml:space="preserve">Date </t>
  </si>
  <si>
    <t xml:space="preserve">Nom et prénoms </t>
  </si>
  <si>
    <t>Code de CD</t>
  </si>
  <si>
    <t xml:space="preserve">Contact </t>
  </si>
  <si>
    <t xml:space="preserve">S
</t>
  </si>
  <si>
    <t>Ag</t>
  </si>
  <si>
    <t>CD4</t>
  </si>
  <si>
    <t>N° DOSSIER</t>
  </si>
  <si>
    <t>TT</t>
  </si>
  <si>
    <t>MOLECULES</t>
  </si>
  <si>
    <t>DebutTT</t>
  </si>
  <si>
    <t>DDV</t>
  </si>
  <si>
    <t>Du</t>
  </si>
  <si>
    <t>RDV</t>
  </si>
  <si>
    <t>TE</t>
  </si>
  <si>
    <t>RDV ??</t>
  </si>
  <si>
    <t>Observ</t>
  </si>
  <si>
    <t>Date Precd</t>
  </si>
  <si>
    <t>date de PDV</t>
  </si>
  <si>
    <t>F</t>
  </si>
  <si>
    <t>1831/02/14/00001</t>
  </si>
  <si>
    <t>1831/01/14/00001</t>
  </si>
  <si>
    <t>1831/01/14/00002</t>
  </si>
  <si>
    <t>1831/01/14/00003</t>
  </si>
  <si>
    <t>M</t>
  </si>
  <si>
    <t>1831/01/14/00004</t>
  </si>
  <si>
    <t>1831/02/14/00005</t>
  </si>
  <si>
    <t>1831/02/14/00002</t>
  </si>
  <si>
    <t>1831/02/14/00006</t>
  </si>
  <si>
    <t>1831/02/14/00007</t>
  </si>
  <si>
    <t>1831/01/14/00008</t>
  </si>
  <si>
    <t>1831/01/14/00009</t>
  </si>
  <si>
    <t>1831/01/14/00010</t>
  </si>
  <si>
    <t>1831/01/14/0011E</t>
  </si>
  <si>
    <t>1831/01/14/00012</t>
  </si>
  <si>
    <t>1831/01/14/00015</t>
  </si>
  <si>
    <t>1831/01/14/00013</t>
  </si>
  <si>
    <t>1831/01/14/00014</t>
  </si>
  <si>
    <t>1831/01/14/00058</t>
  </si>
  <si>
    <t>1831/02/14/00003</t>
  </si>
  <si>
    <t>1831/01/14/00019E</t>
  </si>
  <si>
    <t>1831/01/14/00017</t>
  </si>
  <si>
    <t>1831/01/14/00016</t>
  </si>
  <si>
    <t>1831/01/14/00018</t>
  </si>
  <si>
    <t>1831/01/14/00020</t>
  </si>
  <si>
    <t>1831/01/14/00021</t>
  </si>
  <si>
    <t>1831/01/14/00022</t>
  </si>
  <si>
    <t>1831/01/14/00023</t>
  </si>
  <si>
    <t>1831/01/14/00024</t>
  </si>
  <si>
    <t>1831/02/14/00004</t>
  </si>
  <si>
    <t>1831/01/14/00025</t>
  </si>
  <si>
    <t>1831/01/14/00026</t>
  </si>
  <si>
    <t>1831/01/14/00027</t>
  </si>
  <si>
    <t>1831/01/14/00028</t>
  </si>
  <si>
    <t>1831/02/14/00029</t>
  </si>
  <si>
    <t>1831/01/14/00030</t>
  </si>
  <si>
    <t>1831/01/14/00031</t>
  </si>
  <si>
    <t>1831/01/14/00032</t>
  </si>
  <si>
    <t>1831/02/14/00033</t>
  </si>
  <si>
    <t>1831/01/14/00034</t>
  </si>
  <si>
    <t>1831/01/14/00035</t>
  </si>
  <si>
    <t>1831/01/14/00036</t>
  </si>
  <si>
    <t>1831/01/14/00037</t>
  </si>
  <si>
    <t>1831/01/14/00038</t>
  </si>
  <si>
    <t>1831/02/14/00039</t>
  </si>
  <si>
    <t>1831/02/14/00041</t>
  </si>
  <si>
    <t>1831/01/14/00042</t>
  </si>
  <si>
    <t>1831/01/14/00043</t>
  </si>
  <si>
    <t>1831/01/14/00044</t>
  </si>
  <si>
    <t>1831/01/14/00045E</t>
  </si>
  <si>
    <t>1831/01/14/00046</t>
  </si>
  <si>
    <t>1831/01/14/00047</t>
  </si>
  <si>
    <t>1831/01/14/00048E</t>
  </si>
  <si>
    <t>1831/01/14/00049</t>
  </si>
  <si>
    <t>1831/01/14/00050</t>
  </si>
  <si>
    <t>1831/01/14/00051</t>
  </si>
  <si>
    <t>1831/01/14/00052</t>
  </si>
  <si>
    <t>1831/01/14/00053</t>
  </si>
  <si>
    <t>suivi ailleurs</t>
  </si>
  <si>
    <t>1831/02/14/00054</t>
  </si>
  <si>
    <t>1831/01/14/00056</t>
  </si>
  <si>
    <t>1831/02/14/00055</t>
  </si>
  <si>
    <t>1831/01/15/00001</t>
  </si>
  <si>
    <t>1831/01/15/00002</t>
  </si>
  <si>
    <t>1831/01/15/00003</t>
  </si>
  <si>
    <t>1831/01/15/00005</t>
  </si>
  <si>
    <t>1831/01/15/00006</t>
  </si>
  <si>
    <t>1831/01/15/00007</t>
  </si>
  <si>
    <t>1831/01/15/00008</t>
  </si>
  <si>
    <t>1831/01/15/00009</t>
  </si>
  <si>
    <t>1831/01/15/00010</t>
  </si>
  <si>
    <t>1831/01/15/00011</t>
  </si>
  <si>
    <t>1831/01/15/00012</t>
  </si>
  <si>
    <t>1831/01/15/00013</t>
  </si>
  <si>
    <t>1831/01/15/00014</t>
  </si>
  <si>
    <t>1831/01/15/00015</t>
  </si>
  <si>
    <t>1831/01/15/00016</t>
  </si>
  <si>
    <t>1831/01/15/00017</t>
  </si>
  <si>
    <t>1831/01/15/00018</t>
  </si>
  <si>
    <t>1831/01/15/00019</t>
  </si>
  <si>
    <t>1831/02/15/00020</t>
  </si>
  <si>
    <t>1831/02/15/00021</t>
  </si>
  <si>
    <t>1831/01/15/00022</t>
  </si>
  <si>
    <t>1831/01/15/00023</t>
  </si>
  <si>
    <t>1831/01/15/00024</t>
  </si>
  <si>
    <t>1831/01/15/00025</t>
  </si>
  <si>
    <t>1831/01/15/00026</t>
  </si>
  <si>
    <t>1831/01/15/00028</t>
  </si>
  <si>
    <t>1831/01/15/00027</t>
  </si>
  <si>
    <t>Epouse de KEITA MORY</t>
  </si>
  <si>
    <t>1831/01/15/00029</t>
  </si>
  <si>
    <t>1831/01/15/00030</t>
  </si>
  <si>
    <t>1831/01/15/00032</t>
  </si>
  <si>
    <t>1831/01/15/00033</t>
  </si>
  <si>
    <t>1831/01/15/00031</t>
  </si>
  <si>
    <t>1831/01/15/00034</t>
  </si>
  <si>
    <t>318     391</t>
  </si>
  <si>
    <t>1831/01/15/00035</t>
  </si>
  <si>
    <t>1831/01/15/00038</t>
  </si>
  <si>
    <t>Epse de Diarrassouba seydou</t>
  </si>
  <si>
    <t>1831/01/15/00037</t>
  </si>
  <si>
    <t>1831/01/15/00036</t>
  </si>
  <si>
    <t>1831/01/15/00039</t>
  </si>
  <si>
    <t>1831/01/15/00040</t>
  </si>
  <si>
    <t>1831/01/15/00041</t>
  </si>
  <si>
    <t>603  539</t>
  </si>
  <si>
    <t>1831/01/15/00042</t>
  </si>
  <si>
    <t>1831/01/15/00043</t>
  </si>
  <si>
    <t>1831/01/15/00044</t>
  </si>
  <si>
    <t>1831/01/15/00045</t>
  </si>
  <si>
    <t>1831/01/15/00046</t>
  </si>
  <si>
    <t>1831/01/15/00048</t>
  </si>
  <si>
    <t>1831/01/15/00049E</t>
  </si>
  <si>
    <t>1831/01/15/00050</t>
  </si>
  <si>
    <t>1831/01/15/00051</t>
  </si>
  <si>
    <t>1831/01/15/00052</t>
  </si>
  <si>
    <t>1831/01/15/00053</t>
  </si>
  <si>
    <t>1831/01/15/00054</t>
  </si>
  <si>
    <t>CTX RETIRE</t>
  </si>
  <si>
    <t>1831/01/15/00055E</t>
  </si>
  <si>
    <t>1831/01/15/00056</t>
  </si>
  <si>
    <t>1831/01/15/00057</t>
  </si>
  <si>
    <t>1831/01/15/00058</t>
  </si>
  <si>
    <t>1831/01/15/00059</t>
  </si>
  <si>
    <t>1831/01/15/00060</t>
  </si>
  <si>
    <t>1831/01/15/00061</t>
  </si>
  <si>
    <t>1831/01/15/00062</t>
  </si>
  <si>
    <t>1831/01/15/00063</t>
  </si>
  <si>
    <t>NOMS PATIENTS</t>
  </si>
  <si>
    <t>SEXES</t>
  </si>
  <si>
    <t>AGES</t>
  </si>
  <si>
    <t>N°DOSSIER PATIENTS</t>
  </si>
  <si>
    <t>DUPONT1</t>
  </si>
  <si>
    <t>DUPONT2</t>
  </si>
  <si>
    <t>DUPONT3</t>
  </si>
  <si>
    <t>DUPONT4</t>
  </si>
  <si>
    <t>DUPONT5</t>
  </si>
  <si>
    <t>DUPONT6</t>
  </si>
  <si>
    <t>DUPONT7</t>
  </si>
  <si>
    <t>DUPONT8</t>
  </si>
  <si>
    <t>DUPONT9</t>
  </si>
  <si>
    <t>DUPONT10</t>
  </si>
  <si>
    <t>DUPONT11</t>
  </si>
  <si>
    <t>DUPONT12</t>
  </si>
  <si>
    <t>DUPONT13</t>
  </si>
  <si>
    <t>DUPONT14</t>
  </si>
  <si>
    <t>DUPONT15</t>
  </si>
  <si>
    <t>DUPONT16</t>
  </si>
  <si>
    <t>DUPONT17</t>
  </si>
  <si>
    <t>DUPONT18</t>
  </si>
  <si>
    <t>DUPONT19</t>
  </si>
  <si>
    <t>DUPONT20</t>
  </si>
  <si>
    <t>DUPONT21</t>
  </si>
  <si>
    <t>DUPONT22</t>
  </si>
  <si>
    <t>DUPONT23</t>
  </si>
  <si>
    <t>DUPONT24</t>
  </si>
  <si>
    <t>DUPONT25</t>
  </si>
  <si>
    <t>DUPONT26</t>
  </si>
  <si>
    <t>DUPONT27</t>
  </si>
  <si>
    <t>DUPONT28</t>
  </si>
  <si>
    <t>DUPONT29</t>
  </si>
  <si>
    <t>DUPONT30</t>
  </si>
  <si>
    <t>DUPONT31</t>
  </si>
  <si>
    <t>DUPONT32</t>
  </si>
  <si>
    <t>DUPONT33</t>
  </si>
  <si>
    <t>DUPONT34</t>
  </si>
  <si>
    <t>DUPONT35</t>
  </si>
  <si>
    <t>DUPONT36</t>
  </si>
  <si>
    <t>DUPONT37</t>
  </si>
  <si>
    <t>DUPONT38</t>
  </si>
  <si>
    <t>DUPONT39</t>
  </si>
  <si>
    <t>DUPONT40</t>
  </si>
  <si>
    <t>DUPONT41</t>
  </si>
  <si>
    <t>DUPONT42</t>
  </si>
  <si>
    <t>DUPONT43</t>
  </si>
  <si>
    <t>DUPONT44</t>
  </si>
  <si>
    <t>DUPONT45</t>
  </si>
  <si>
    <t>DUPONT46</t>
  </si>
  <si>
    <t>DUPONT47</t>
  </si>
  <si>
    <t>DUPONT48</t>
  </si>
  <si>
    <t>DUPONT49</t>
  </si>
  <si>
    <t>DUPONT50</t>
  </si>
  <si>
    <t>DUPONT51</t>
  </si>
  <si>
    <t>DUPONT52</t>
  </si>
  <si>
    <t>DUPONT53</t>
  </si>
  <si>
    <t>DUPONT54</t>
  </si>
  <si>
    <t>DUPONT55</t>
  </si>
  <si>
    <t>DUPONT56</t>
  </si>
  <si>
    <t>DUPONT57</t>
  </si>
  <si>
    <t>DUPONT58</t>
  </si>
  <si>
    <t>DUPONT59</t>
  </si>
  <si>
    <t>DUPONT60</t>
  </si>
  <si>
    <t>DUPONT61</t>
  </si>
  <si>
    <t>DUPONT62</t>
  </si>
  <si>
    <t>DUPONT63</t>
  </si>
  <si>
    <t>DUPONT64</t>
  </si>
  <si>
    <t>DUPONT65</t>
  </si>
  <si>
    <t>DUPONT66</t>
  </si>
  <si>
    <t>DUPONT67</t>
  </si>
  <si>
    <t>DUPONT68</t>
  </si>
  <si>
    <t>DUPONT69</t>
  </si>
  <si>
    <t>DUPONT70</t>
  </si>
  <si>
    <t>DUPONT71</t>
  </si>
  <si>
    <t>DUPONT72</t>
  </si>
  <si>
    <t>DUPONT73</t>
  </si>
  <si>
    <t>DUPONT74</t>
  </si>
  <si>
    <t>DUPONT75</t>
  </si>
  <si>
    <t>DUPONT76</t>
  </si>
  <si>
    <t>DUPONT77</t>
  </si>
  <si>
    <t>DUPONT78</t>
  </si>
  <si>
    <t>DUPONT79</t>
  </si>
  <si>
    <t>DUPONT80</t>
  </si>
  <si>
    <t>DUPONT81</t>
  </si>
  <si>
    <t>DUPONT82</t>
  </si>
  <si>
    <t>DUPONT83</t>
  </si>
  <si>
    <t>DUPONT84</t>
  </si>
  <si>
    <t>DUPONT85</t>
  </si>
  <si>
    <t>DUPONT86</t>
  </si>
  <si>
    <t>DUPONT87</t>
  </si>
  <si>
    <t>DUPONT88</t>
  </si>
  <si>
    <t>DUPONT89</t>
  </si>
  <si>
    <t>DUPONT90</t>
  </si>
  <si>
    <t>DUPONT91</t>
  </si>
  <si>
    <t>DUPONT92</t>
  </si>
  <si>
    <t>DUPONT93</t>
  </si>
  <si>
    <t>DUPONT94</t>
  </si>
  <si>
    <t>DUPONT95</t>
  </si>
  <si>
    <t>DUPONT96</t>
  </si>
  <si>
    <t>DUPONT97</t>
  </si>
  <si>
    <t>DUPONT98</t>
  </si>
  <si>
    <t>DUPONT99</t>
  </si>
  <si>
    <t>DUPONT100</t>
  </si>
  <si>
    <t>DUPONT101</t>
  </si>
  <si>
    <t>DUPONT102</t>
  </si>
  <si>
    <t>DUPONT103</t>
  </si>
  <si>
    <t>DUPONT104</t>
  </si>
  <si>
    <t>DUPONT105</t>
  </si>
  <si>
    <t>DUPONT106</t>
  </si>
  <si>
    <t>DUPONT107</t>
  </si>
  <si>
    <t>DUPONT108</t>
  </si>
  <si>
    <t>DUPONT109</t>
  </si>
  <si>
    <t>DUPONT110</t>
  </si>
  <si>
    <t>DUPONT111</t>
  </si>
  <si>
    <t>DUPONT112</t>
  </si>
  <si>
    <t>DUPONT113</t>
  </si>
  <si>
    <t>DUPONT114</t>
  </si>
  <si>
    <t>DUPONT115</t>
  </si>
  <si>
    <t>DUPONT116</t>
  </si>
  <si>
    <t>DUPONT117</t>
  </si>
  <si>
    <t>DUPONT118</t>
  </si>
  <si>
    <t>DUPONT119</t>
  </si>
  <si>
    <t>DUPONT120</t>
  </si>
  <si>
    <t>DUPONT121</t>
  </si>
  <si>
    <t>DUPONT122</t>
  </si>
  <si>
    <t>DUPONT123</t>
  </si>
  <si>
    <t>DUPONT124</t>
  </si>
  <si>
    <t>DUPONT125</t>
  </si>
  <si>
    <t>DUPONT126</t>
  </si>
  <si>
    <t>DUPONT127</t>
  </si>
  <si>
    <t>DUPONT128</t>
  </si>
  <si>
    <t>DUPONT129</t>
  </si>
  <si>
    <t>DUPONT130</t>
  </si>
  <si>
    <t>DUPONT131</t>
  </si>
  <si>
    <t>DUPONT132</t>
  </si>
  <si>
    <t>DUPONT133</t>
  </si>
  <si>
    <t>DUPONT134</t>
  </si>
  <si>
    <t>DUPONT135</t>
  </si>
  <si>
    <t>TABLEAU B</t>
  </si>
  <si>
    <t>TABLEAU A</t>
  </si>
</sst>
</file>

<file path=xl/styles.xml><?xml version="1.0" encoding="utf-8"?>
<styleSheet xmlns="http://schemas.openxmlformats.org/spreadsheetml/2006/main">
  <numFmts count="3">
    <numFmt numFmtId="164" formatCode="[$-40C]mmmm\-yy;@"/>
    <numFmt numFmtId="165" formatCode="d/m/yy;@"/>
    <numFmt numFmtId="166" formatCode="dd/mm/yy;@"/>
  </numFmts>
  <fonts count="39">
    <font>
      <sz val="11"/>
      <color theme="1"/>
      <name val="Calibri"/>
      <family val="2"/>
      <scheme val="minor"/>
    </font>
    <font>
      <b/>
      <sz val="7"/>
      <color theme="1"/>
      <name val="Arial"/>
      <family val="2"/>
    </font>
    <font>
      <b/>
      <sz val="15"/>
      <color theme="1"/>
      <name val="Arial"/>
      <family val="2"/>
    </font>
    <font>
      <b/>
      <sz val="8"/>
      <color rgb="FFFF0000"/>
      <name val="Arial"/>
      <family val="2"/>
    </font>
    <font>
      <b/>
      <sz val="11"/>
      <color rgb="FFFF0000"/>
      <name val="Arial"/>
      <family val="2"/>
    </font>
    <font>
      <sz val="8"/>
      <color theme="1"/>
      <name val="Arial"/>
      <family val="2"/>
    </font>
    <font>
      <b/>
      <i/>
      <sz val="9"/>
      <color theme="1"/>
      <name val="Arial"/>
      <family val="2"/>
    </font>
    <font>
      <b/>
      <i/>
      <sz val="11"/>
      <color theme="1"/>
      <name val="Arial"/>
      <family val="2"/>
    </font>
    <font>
      <i/>
      <sz val="7"/>
      <color theme="1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  <font>
      <i/>
      <sz val="12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7"/>
      <color theme="1"/>
      <name val="Times New Roman"/>
      <family val="1"/>
    </font>
    <font>
      <b/>
      <sz val="18"/>
      <color rgb="FFFF0000"/>
      <name val="Arial"/>
      <family val="2"/>
    </font>
    <font>
      <sz val="7"/>
      <name val="Arial"/>
      <family val="2"/>
    </font>
    <font>
      <b/>
      <i/>
      <sz val="8"/>
      <color rgb="FFFF000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i/>
      <sz val="8"/>
      <color theme="1"/>
      <name val="Arial"/>
      <family val="2"/>
    </font>
    <font>
      <i/>
      <sz val="8"/>
      <color theme="1"/>
      <name val="Arial"/>
      <family val="2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sz val="9"/>
      <color rgb="FFFF0000"/>
      <name val="Arial"/>
      <family val="2"/>
    </font>
    <font>
      <b/>
      <i/>
      <sz val="7"/>
      <color rgb="FFFF0000"/>
      <name val="Arial"/>
      <family val="2"/>
    </font>
    <font>
      <b/>
      <i/>
      <sz val="12"/>
      <color rgb="FFFF0000"/>
      <name val="Arial"/>
      <family val="2"/>
    </font>
    <font>
      <sz val="8"/>
      <color theme="1"/>
      <name val="Times New Roman"/>
      <family val="1"/>
    </font>
    <font>
      <b/>
      <sz val="7"/>
      <name val="Arial"/>
      <family val="2"/>
    </font>
    <font>
      <b/>
      <sz val="6"/>
      <color theme="1"/>
      <name val="Arial"/>
      <family val="2"/>
    </font>
    <font>
      <sz val="10"/>
      <name val="Arial"/>
      <family val="2"/>
    </font>
    <font>
      <sz val="7.5"/>
      <name val="Arial"/>
      <family val="2"/>
    </font>
    <font>
      <sz val="8"/>
      <name val="Arial"/>
      <family val="2"/>
    </font>
    <font>
      <sz val="7"/>
      <color rgb="FF000000"/>
      <name val="Times New Roman"/>
      <family val="1"/>
    </font>
    <font>
      <sz val="7.5"/>
      <color theme="1"/>
      <name val="Arial"/>
      <family val="2"/>
    </font>
    <font>
      <b/>
      <i/>
      <sz val="15"/>
      <color theme="1"/>
      <name val="Arial"/>
      <family val="2"/>
    </font>
    <font>
      <b/>
      <i/>
      <sz val="15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164" fontId="0" fillId="0" borderId="0"/>
    <xf numFmtId="164" fontId="32" fillId="0" borderId="0"/>
  </cellStyleXfs>
  <cellXfs count="232">
    <xf numFmtId="164" fontId="0" fillId="0" borderId="0" xfId="0"/>
    <xf numFmtId="1" fontId="1" fillId="0" borderId="0" xfId="0" applyNumberFormat="1" applyFont="1" applyAlignment="1">
      <alignment horizontal="left"/>
    </xf>
    <xf numFmtId="165" fontId="1" fillId="0" borderId="0" xfId="0" applyNumberFormat="1" applyFont="1"/>
    <xf numFmtId="1" fontId="2" fillId="0" borderId="0" xfId="0" applyNumberFormat="1" applyFont="1"/>
    <xf numFmtId="1" fontId="3" fillId="0" borderId="0" xfId="0" applyNumberFormat="1" applyFont="1" applyFill="1" applyAlignment="1">
      <alignment horizontal="center"/>
    </xf>
    <xf numFmtId="1" fontId="4" fillId="0" borderId="0" xfId="0" applyNumberFormat="1" applyFont="1" applyFill="1" applyAlignment="1">
      <alignment horizontal="left"/>
    </xf>
    <xf numFmtId="1" fontId="5" fillId="0" borderId="0" xfId="0" applyNumberFormat="1" applyFont="1" applyAlignment="1">
      <alignment horizontal="left"/>
    </xf>
    <xf numFmtId="1" fontId="6" fillId="0" borderId="0" xfId="0" applyNumberFormat="1" applyFont="1"/>
    <xf numFmtId="1" fontId="7" fillId="0" borderId="0" xfId="0" applyNumberFormat="1" applyFont="1"/>
    <xf numFmtId="1" fontId="8" fillId="0" borderId="0" xfId="0" applyNumberFormat="1" applyFont="1" applyFill="1" applyAlignment="1">
      <alignment horizontal="center"/>
    </xf>
    <xf numFmtId="1" fontId="11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14" fontId="6" fillId="0" borderId="0" xfId="0" applyNumberFormat="1" applyFont="1" applyFill="1" applyBorder="1" applyAlignment="1">
      <alignment horizontal="center"/>
    </xf>
    <xf numFmtId="1" fontId="12" fillId="0" borderId="0" xfId="0" applyNumberFormat="1" applyFont="1"/>
    <xf numFmtId="1" fontId="14" fillId="0" borderId="2" xfId="0" applyNumberFormat="1" applyFont="1" applyFill="1" applyBorder="1" applyAlignment="1">
      <alignment horizontal="center"/>
    </xf>
    <xf numFmtId="1" fontId="10" fillId="0" borderId="1" xfId="0" applyNumberFormat="1" applyFont="1" applyFill="1" applyBorder="1" applyAlignment="1">
      <alignment horizontal="center"/>
    </xf>
    <xf numFmtId="1" fontId="14" fillId="0" borderId="0" xfId="0" applyNumberFormat="1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1" fontId="15" fillId="0" borderId="0" xfId="0" applyNumberFormat="1" applyFont="1"/>
    <xf numFmtId="164" fontId="14" fillId="0" borderId="0" xfId="0" applyFont="1" applyFill="1" applyBorder="1" applyAlignment="1">
      <alignment horizontal="center"/>
    </xf>
    <xf numFmtId="1" fontId="10" fillId="0" borderId="0" xfId="0" applyNumberFormat="1" applyFont="1" applyFill="1" applyAlignment="1">
      <alignment horizontal="center"/>
    </xf>
    <xf numFmtId="1" fontId="12" fillId="0" borderId="0" xfId="0" applyNumberFormat="1" applyFont="1" applyFill="1" applyAlignment="1">
      <alignment horizontal="left"/>
    </xf>
    <xf numFmtId="1" fontId="10" fillId="0" borderId="0" xfId="0" applyNumberFormat="1" applyFont="1" applyFill="1"/>
    <xf numFmtId="1" fontId="7" fillId="0" borderId="0" xfId="0" applyNumberFormat="1" applyFont="1" applyFill="1" applyAlignment="1">
      <alignment horizontal="center"/>
    </xf>
    <xf numFmtId="165" fontId="22" fillId="0" borderId="0" xfId="0" applyNumberFormat="1" applyFont="1" applyFill="1"/>
    <xf numFmtId="1" fontId="22" fillId="0" borderId="0" xfId="0" applyNumberFormat="1" applyFont="1" applyFill="1"/>
    <xf numFmtId="14" fontId="8" fillId="0" borderId="0" xfId="0" applyNumberFormat="1" applyFont="1" applyFill="1" applyAlignment="1">
      <alignment horizontal="center"/>
    </xf>
    <xf numFmtId="1" fontId="25" fillId="0" borderId="0" xfId="0" applyNumberFormat="1" applyFont="1" applyFill="1" applyAlignment="1">
      <alignment horizontal="center"/>
    </xf>
    <xf numFmtId="1" fontId="23" fillId="0" borderId="0" xfId="0" applyNumberFormat="1" applyFont="1" applyFill="1" applyAlignment="1">
      <alignment horizontal="center"/>
    </xf>
    <xf numFmtId="1" fontId="21" fillId="0" borderId="0" xfId="0" applyNumberFormat="1" applyFont="1"/>
    <xf numFmtId="1" fontId="26" fillId="0" borderId="0" xfId="0" applyNumberFormat="1" applyFont="1" applyFill="1" applyAlignment="1">
      <alignment horizontal="left"/>
    </xf>
    <xf numFmtId="165" fontId="27" fillId="0" borderId="0" xfId="0" applyNumberFormat="1" applyFont="1" applyFill="1" applyAlignment="1">
      <alignment horizontal="center"/>
    </xf>
    <xf numFmtId="165" fontId="17" fillId="0" borderId="0" xfId="0" applyNumberFormat="1" applyFont="1" applyFill="1"/>
    <xf numFmtId="1" fontId="17" fillId="0" borderId="0" xfId="0" applyNumberFormat="1" applyFont="1" applyFill="1"/>
    <xf numFmtId="0" fontId="28" fillId="0" borderId="0" xfId="0" applyNumberFormat="1" applyFont="1" applyFill="1" applyAlignment="1">
      <alignment horizontal="center"/>
    </xf>
    <xf numFmtId="1" fontId="24" fillId="0" borderId="0" xfId="0" applyNumberFormat="1" applyFont="1" applyFill="1" applyAlignment="1">
      <alignment horizontal="left"/>
    </xf>
    <xf numFmtId="1" fontId="1" fillId="0" borderId="0" xfId="0" applyNumberFormat="1" applyFont="1" applyFill="1" applyAlignment="1">
      <alignment horizontal="center"/>
    </xf>
    <xf numFmtId="0" fontId="24" fillId="0" borderId="0" xfId="0" applyNumberFormat="1" applyFont="1" applyFill="1" applyAlignment="1">
      <alignment horizontal="center"/>
    </xf>
    <xf numFmtId="1" fontId="30" fillId="3" borderId="1" xfId="0" applyNumberFormat="1" applyFont="1" applyFill="1" applyBorder="1" applyAlignment="1">
      <alignment horizontal="left" vertical="top" wrapText="1"/>
    </xf>
    <xf numFmtId="165" fontId="30" fillId="3" borderId="1" xfId="0" applyNumberFormat="1" applyFont="1" applyFill="1" applyBorder="1" applyAlignment="1">
      <alignment horizontal="center" vertical="top" wrapText="1"/>
    </xf>
    <xf numFmtId="1" fontId="20" fillId="3" borderId="1" xfId="0" applyNumberFormat="1" applyFont="1" applyFill="1" applyBorder="1" applyAlignment="1">
      <alignment horizontal="center" vertical="top"/>
    </xf>
    <xf numFmtId="1" fontId="20" fillId="3" borderId="1" xfId="0" applyNumberFormat="1" applyFont="1" applyFill="1" applyBorder="1" applyAlignment="1">
      <alignment horizontal="left" vertical="top" wrapText="1"/>
    </xf>
    <xf numFmtId="1" fontId="13" fillId="3" borderId="1" xfId="0" applyNumberFormat="1" applyFont="1" applyFill="1" applyBorder="1" applyAlignment="1">
      <alignment horizontal="left"/>
    </xf>
    <xf numFmtId="1" fontId="13" fillId="3" borderId="1" xfId="0" applyNumberFormat="1" applyFont="1" applyFill="1" applyBorder="1" applyAlignment="1">
      <alignment horizontal="center"/>
    </xf>
    <xf numFmtId="1" fontId="31" fillId="3" borderId="1" xfId="0" applyNumberFormat="1" applyFont="1" applyFill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165" fontId="1" fillId="3" borderId="1" xfId="0" applyNumberFormat="1" applyFont="1" applyFill="1" applyBorder="1" applyAlignment="1">
      <alignment horizontal="center"/>
    </xf>
    <xf numFmtId="165" fontId="13" fillId="3" borderId="1" xfId="0" applyNumberFormat="1" applyFont="1" applyFill="1" applyBorder="1" applyAlignment="1">
      <alignment horizontal="center"/>
    </xf>
    <xf numFmtId="165" fontId="24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14" fontId="1" fillId="3" borderId="1" xfId="0" applyNumberFormat="1" applyFont="1" applyFill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1" fontId="16" fillId="0" borderId="5" xfId="0" applyNumberFormat="1" applyFont="1" applyFill="1" applyBorder="1" applyAlignment="1">
      <alignment horizontal="left"/>
    </xf>
    <xf numFmtId="165" fontId="16" fillId="0" borderId="5" xfId="0" applyNumberFormat="1" applyFont="1" applyFill="1" applyBorder="1" applyAlignment="1">
      <alignment horizontal="center"/>
    </xf>
    <xf numFmtId="1" fontId="5" fillId="0" borderId="5" xfId="0" applyNumberFormat="1" applyFont="1" applyBorder="1" applyAlignment="1">
      <alignment horizontal="center" vertical="center"/>
    </xf>
    <xf numFmtId="1" fontId="33" fillId="0" borderId="5" xfId="0" applyNumberFormat="1" applyFont="1" applyFill="1" applyBorder="1" applyAlignment="1">
      <alignment horizontal="left"/>
    </xf>
    <xf numFmtId="1" fontId="34" fillId="0" borderId="5" xfId="0" applyNumberFormat="1" applyFont="1" applyFill="1" applyBorder="1" applyAlignment="1">
      <alignment horizontal="center"/>
    </xf>
    <xf numFmtId="1" fontId="34" fillId="0" borderId="5" xfId="0" applyNumberFormat="1" applyFont="1" applyFill="1" applyBorder="1" applyAlignment="1">
      <alignment horizontal="left"/>
    </xf>
    <xf numFmtId="1" fontId="5" fillId="0" borderId="5" xfId="0" applyNumberFormat="1" applyFont="1" applyBorder="1" applyAlignment="1">
      <alignment horizontal="center"/>
    </xf>
    <xf numFmtId="1" fontId="1" fillId="0" borderId="3" xfId="0" applyNumberFormat="1" applyFont="1" applyFill="1" applyBorder="1" applyAlignment="1">
      <alignment horizontal="center"/>
    </xf>
    <xf numFmtId="1" fontId="14" fillId="0" borderId="1" xfId="0" applyNumberFormat="1" applyFont="1" applyFill="1" applyBorder="1" applyAlignment="1">
      <alignment horizontal="center"/>
    </xf>
    <xf numFmtId="166" fontId="5" fillId="0" borderId="3" xfId="0" applyNumberFormat="1" applyFont="1" applyBorder="1" applyAlignment="1">
      <alignment horizontal="center"/>
    </xf>
    <xf numFmtId="165" fontId="5" fillId="0" borderId="3" xfId="0" applyNumberFormat="1" applyFont="1" applyBorder="1" applyAlignment="1">
      <alignment horizontal="left"/>
    </xf>
    <xf numFmtId="1" fontId="5" fillId="0" borderId="3" xfId="0" applyNumberFormat="1" applyFont="1" applyBorder="1" applyAlignment="1">
      <alignment horizontal="left"/>
    </xf>
    <xf numFmtId="165" fontId="5" fillId="0" borderId="3" xfId="0" applyNumberFormat="1" applyFont="1" applyFill="1" applyBorder="1" applyAlignment="1">
      <alignment horizontal="left"/>
    </xf>
    <xf numFmtId="1" fontId="5" fillId="0" borderId="3" xfId="0" applyNumberFormat="1" applyFont="1" applyBorder="1" applyAlignment="1">
      <alignment horizontal="center"/>
    </xf>
    <xf numFmtId="1" fontId="10" fillId="0" borderId="3" xfId="0" applyNumberFormat="1" applyFont="1" applyBorder="1" applyAlignment="1">
      <alignment horizontal="center"/>
    </xf>
    <xf numFmtId="0" fontId="10" fillId="0" borderId="5" xfId="0" applyNumberFormat="1" applyFont="1" applyFill="1" applyBorder="1" applyAlignment="1">
      <alignment horizontal="center"/>
    </xf>
    <xf numFmtId="166" fontId="5" fillId="0" borderId="5" xfId="0" applyNumberFormat="1" applyFont="1" applyFill="1" applyBorder="1" applyAlignment="1">
      <alignment horizontal="center"/>
    </xf>
    <xf numFmtId="1" fontId="16" fillId="0" borderId="1" xfId="0" applyNumberFormat="1" applyFont="1" applyFill="1" applyBorder="1" applyAlignment="1">
      <alignment horizontal="left"/>
    </xf>
    <xf numFmtId="165" fontId="16" fillId="0" borderId="1" xfId="0" applyNumberFormat="1" applyFont="1" applyFill="1" applyBorder="1" applyAlignment="1">
      <alignment horizontal="center"/>
    </xf>
    <xf numFmtId="1" fontId="33" fillId="0" borderId="1" xfId="0" applyNumberFormat="1" applyFont="1" applyFill="1" applyBorder="1" applyAlignment="1">
      <alignment horizontal="left"/>
    </xf>
    <xf numFmtId="1" fontId="34" fillId="0" borderId="1" xfId="0" applyNumberFormat="1" applyFont="1" applyFill="1" applyBorder="1" applyAlignment="1">
      <alignment horizontal="center"/>
    </xf>
    <xf numFmtId="1" fontId="34" fillId="0" borderId="1" xfId="0" applyNumberFormat="1" applyFont="1" applyFill="1" applyBorder="1" applyAlignment="1">
      <alignment horizontal="left"/>
    </xf>
    <xf numFmtId="1" fontId="5" fillId="0" borderId="1" xfId="0" applyNumberFormat="1" applyFont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1" fontId="10" fillId="0" borderId="2" xfId="0" applyNumberFormat="1" applyFont="1" applyFill="1" applyBorder="1" applyAlignment="1">
      <alignment horizontal="center"/>
    </xf>
    <xf numFmtId="166" fontId="5" fillId="0" borderId="2" xfId="0" applyNumberFormat="1" applyFont="1" applyBorder="1" applyAlignment="1">
      <alignment horizontal="center"/>
    </xf>
    <xf numFmtId="165" fontId="5" fillId="0" borderId="2" xfId="0" applyNumberFormat="1" applyFont="1" applyBorder="1" applyAlignment="1">
      <alignment horizontal="left"/>
    </xf>
    <xf numFmtId="165" fontId="5" fillId="0" borderId="2" xfId="0" applyNumberFormat="1" applyFont="1" applyBorder="1" applyAlignment="1">
      <alignment horizontal="center"/>
    </xf>
    <xf numFmtId="1" fontId="12" fillId="0" borderId="0" xfId="0" applyNumberFormat="1" applyFont="1" applyAlignment="1">
      <alignment horizontal="left"/>
    </xf>
    <xf numFmtId="1" fontId="35" fillId="0" borderId="1" xfId="0" applyNumberFormat="1" applyFont="1" applyBorder="1" applyAlignment="1">
      <alignment horizontal="center" vertical="center"/>
    </xf>
    <xf numFmtId="1" fontId="33" fillId="0" borderId="1" xfId="1" applyNumberFormat="1" applyFont="1" applyFill="1" applyBorder="1" applyAlignment="1">
      <alignment horizontal="left"/>
    </xf>
    <xf numFmtId="1" fontId="5" fillId="0" borderId="1" xfId="0" applyNumberFormat="1" applyFont="1" applyFill="1" applyBorder="1" applyAlignment="1">
      <alignment horizontal="center"/>
    </xf>
    <xf numFmtId="1" fontId="16" fillId="4" borderId="1" xfId="0" applyNumberFormat="1" applyFont="1" applyFill="1" applyBorder="1" applyAlignment="1">
      <alignment horizontal="left"/>
    </xf>
    <xf numFmtId="165" fontId="16" fillId="4" borderId="1" xfId="0" applyNumberFormat="1" applyFont="1" applyFill="1" applyBorder="1" applyAlignment="1">
      <alignment horizontal="center"/>
    </xf>
    <xf numFmtId="1" fontId="34" fillId="4" borderId="1" xfId="0" applyNumberFormat="1" applyFont="1" applyFill="1" applyBorder="1" applyAlignment="1">
      <alignment horizontal="center"/>
    </xf>
    <xf numFmtId="1" fontId="33" fillId="4" borderId="1" xfId="0" applyNumberFormat="1" applyFont="1" applyFill="1" applyBorder="1" applyAlignment="1">
      <alignment horizontal="left"/>
    </xf>
    <xf numFmtId="1" fontId="34" fillId="4" borderId="1" xfId="0" applyNumberFormat="1" applyFont="1" applyFill="1" applyBorder="1" applyAlignment="1">
      <alignment horizontal="left"/>
    </xf>
    <xf numFmtId="1" fontId="5" fillId="4" borderId="1" xfId="0" applyNumberFormat="1" applyFont="1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1" fontId="10" fillId="4" borderId="2" xfId="0" applyNumberFormat="1" applyFont="1" applyFill="1" applyBorder="1" applyAlignment="1">
      <alignment horizontal="center"/>
    </xf>
    <xf numFmtId="166" fontId="5" fillId="4" borderId="2" xfId="0" applyNumberFormat="1" applyFont="1" applyFill="1" applyBorder="1" applyAlignment="1">
      <alignment horizontal="center"/>
    </xf>
    <xf numFmtId="165" fontId="5" fillId="4" borderId="2" xfId="0" applyNumberFormat="1" applyFont="1" applyFill="1" applyBorder="1" applyAlignment="1">
      <alignment horizontal="left"/>
    </xf>
    <xf numFmtId="1" fontId="5" fillId="4" borderId="3" xfId="0" applyNumberFormat="1" applyFont="1" applyFill="1" applyBorder="1" applyAlignment="1">
      <alignment horizontal="left"/>
    </xf>
    <xf numFmtId="165" fontId="5" fillId="4" borderId="3" xfId="0" applyNumberFormat="1" applyFont="1" applyFill="1" applyBorder="1" applyAlignment="1">
      <alignment horizontal="left"/>
    </xf>
    <xf numFmtId="1" fontId="5" fillId="4" borderId="3" xfId="0" applyNumberFormat="1" applyFont="1" applyFill="1" applyBorder="1" applyAlignment="1">
      <alignment horizontal="center"/>
    </xf>
    <xf numFmtId="1" fontId="10" fillId="4" borderId="3" xfId="0" applyNumberFormat="1" applyFont="1" applyFill="1" applyBorder="1" applyAlignment="1">
      <alignment horizontal="center"/>
    </xf>
    <xf numFmtId="0" fontId="10" fillId="4" borderId="5" xfId="0" applyNumberFormat="1" applyFont="1" applyFill="1" applyBorder="1" applyAlignment="1">
      <alignment horizontal="center"/>
    </xf>
    <xf numFmtId="166" fontId="5" fillId="4" borderId="5" xfId="0" applyNumberFormat="1" applyFont="1" applyFill="1" applyBorder="1" applyAlignment="1">
      <alignment horizontal="center"/>
    </xf>
    <xf numFmtId="1" fontId="36" fillId="0" borderId="1" xfId="0" applyNumberFormat="1" applyFont="1" applyFill="1" applyBorder="1" applyAlignment="1">
      <alignment horizontal="left"/>
    </xf>
    <xf numFmtId="1" fontId="10" fillId="0" borderId="3" xfId="0" applyNumberFormat="1" applyFont="1" applyFill="1" applyBorder="1" applyAlignment="1">
      <alignment horizontal="center"/>
    </xf>
    <xf numFmtId="166" fontId="10" fillId="0" borderId="3" xfId="0" applyNumberFormat="1" applyFont="1" applyFill="1" applyBorder="1" applyAlignment="1">
      <alignment horizontal="center"/>
    </xf>
    <xf numFmtId="165" fontId="10" fillId="0" borderId="1" xfId="0" applyNumberFormat="1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left"/>
    </xf>
    <xf numFmtId="165" fontId="10" fillId="0" borderId="1" xfId="0" applyNumberFormat="1" applyFont="1" applyBorder="1" applyAlignment="1">
      <alignment horizontal="center"/>
    </xf>
    <xf numFmtId="1" fontId="10" fillId="0" borderId="0" xfId="0" applyNumberFormat="1" applyFont="1" applyFill="1" applyBorder="1" applyAlignment="1">
      <alignment horizontal="left"/>
    </xf>
    <xf numFmtId="1" fontId="10" fillId="0" borderId="1" xfId="0" applyNumberFormat="1" applyFont="1" applyFill="1" applyBorder="1" applyAlignment="1">
      <alignment horizontal="left"/>
    </xf>
    <xf numFmtId="166" fontId="13" fillId="0" borderId="2" xfId="0" applyNumberFormat="1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3" fillId="0" borderId="0" xfId="0" applyNumberFormat="1" applyFont="1"/>
    <xf numFmtId="165" fontId="5" fillId="0" borderId="2" xfId="0" applyNumberFormat="1" applyFont="1" applyFill="1" applyBorder="1" applyAlignment="1">
      <alignment horizontal="left"/>
    </xf>
    <xf numFmtId="1" fontId="5" fillId="0" borderId="1" xfId="0" applyNumberFormat="1" applyFont="1" applyBorder="1" applyAlignment="1">
      <alignment horizontal="left"/>
    </xf>
    <xf numFmtId="1" fontId="5" fillId="0" borderId="1" xfId="0" applyNumberFormat="1" applyFont="1" applyBorder="1"/>
    <xf numFmtId="1" fontId="10" fillId="4" borderId="1" xfId="0" applyNumberFormat="1" applyFont="1" applyFill="1" applyBorder="1" applyAlignment="1">
      <alignment horizontal="left"/>
    </xf>
    <xf numFmtId="165" fontId="10" fillId="4" borderId="1" xfId="0" applyNumberFormat="1" applyFont="1" applyFill="1" applyBorder="1"/>
    <xf numFmtId="1" fontId="5" fillId="4" borderId="1" xfId="0" applyNumberFormat="1" applyFont="1" applyFill="1" applyBorder="1"/>
    <xf numFmtId="1" fontId="36" fillId="4" borderId="1" xfId="0" applyNumberFormat="1" applyFont="1" applyFill="1" applyBorder="1" applyAlignment="1">
      <alignment horizontal="left"/>
    </xf>
    <xf numFmtId="1" fontId="5" fillId="4" borderId="1" xfId="0" applyNumberFormat="1" applyFont="1" applyFill="1" applyBorder="1" applyAlignment="1">
      <alignment horizontal="left"/>
    </xf>
    <xf numFmtId="1" fontId="1" fillId="4" borderId="2" xfId="0" applyNumberFormat="1" applyFont="1" applyFill="1" applyBorder="1"/>
    <xf numFmtId="1" fontId="10" fillId="4" borderId="2" xfId="0" applyNumberFormat="1" applyFont="1" applyFill="1" applyBorder="1"/>
    <xf numFmtId="1" fontId="14" fillId="0" borderId="1" xfId="0" applyNumberFormat="1" applyFont="1" applyFill="1" applyBorder="1" applyAlignment="1">
      <alignment horizontal="left"/>
    </xf>
    <xf numFmtId="165" fontId="16" fillId="0" borderId="1" xfId="1" applyNumberFormat="1" applyFont="1" applyFill="1" applyBorder="1" applyAlignment="1">
      <alignment horizontal="center"/>
    </xf>
    <xf numFmtId="1" fontId="34" fillId="0" borderId="1" xfId="1" applyNumberFormat="1" applyFont="1" applyFill="1" applyBorder="1" applyAlignment="1">
      <alignment horizontal="center"/>
    </xf>
    <xf numFmtId="1" fontId="34" fillId="0" borderId="1" xfId="1" applyNumberFormat="1" applyFont="1" applyFill="1" applyBorder="1" applyAlignment="1">
      <alignment horizontal="left"/>
    </xf>
    <xf numFmtId="166" fontId="13" fillId="0" borderId="2" xfId="0" applyNumberFormat="1" applyFont="1" applyBorder="1" applyAlignment="1">
      <alignment horizontal="center"/>
    </xf>
    <xf numFmtId="165" fontId="16" fillId="4" borderId="1" xfId="1" applyNumberFormat="1" applyFont="1" applyFill="1" applyBorder="1" applyAlignment="1">
      <alignment horizontal="center"/>
    </xf>
    <xf numFmtId="1" fontId="33" fillId="4" borderId="1" xfId="1" applyNumberFormat="1" applyFont="1" applyFill="1" applyBorder="1" applyAlignment="1">
      <alignment horizontal="left"/>
    </xf>
    <xf numFmtId="1" fontId="34" fillId="4" borderId="1" xfId="1" applyNumberFormat="1" applyFont="1" applyFill="1" applyBorder="1" applyAlignment="1">
      <alignment horizontal="left"/>
    </xf>
    <xf numFmtId="1" fontId="12" fillId="4" borderId="0" xfId="0" applyNumberFormat="1" applyFont="1" applyFill="1"/>
    <xf numFmtId="166" fontId="5" fillId="0" borderId="2" xfId="0" applyNumberFormat="1" applyFont="1" applyFill="1" applyBorder="1" applyAlignment="1">
      <alignment horizontal="center"/>
    </xf>
    <xf numFmtId="165" fontId="5" fillId="0" borderId="2" xfId="0" applyNumberFormat="1" applyFont="1" applyFill="1" applyBorder="1" applyAlignment="1">
      <alignment horizontal="center"/>
    </xf>
    <xf numFmtId="1" fontId="5" fillId="0" borderId="3" xfId="0" applyNumberFormat="1" applyFont="1" applyFill="1" applyBorder="1" applyAlignment="1">
      <alignment horizontal="center"/>
    </xf>
    <xf numFmtId="165" fontId="10" fillId="4" borderId="1" xfId="0" applyNumberFormat="1" applyFont="1" applyFill="1" applyBorder="1" applyAlignment="1">
      <alignment horizontal="center"/>
    </xf>
    <xf numFmtId="165" fontId="34" fillId="0" borderId="1" xfId="1" applyNumberFormat="1" applyFont="1" applyFill="1" applyBorder="1" applyAlignment="1">
      <alignment horizontal="center"/>
    </xf>
    <xf numFmtId="1" fontId="34" fillId="0" borderId="3" xfId="1" applyNumberFormat="1" applyFont="1" applyFill="1" applyBorder="1" applyAlignment="1">
      <alignment horizontal="center"/>
    </xf>
    <xf numFmtId="1" fontId="10" fillId="0" borderId="1" xfId="0" applyNumberFormat="1" applyFont="1" applyBorder="1" applyAlignment="1">
      <alignment horizontal="left"/>
    </xf>
    <xf numFmtId="1" fontId="5" fillId="0" borderId="3" xfId="0" applyNumberFormat="1" applyFont="1" applyFill="1" applyBorder="1" applyAlignment="1">
      <alignment horizontal="left"/>
    </xf>
    <xf numFmtId="1" fontId="12" fillId="0" borderId="0" xfId="0" applyNumberFormat="1" applyFont="1" applyFill="1"/>
    <xf numFmtId="1" fontId="12" fillId="2" borderId="0" xfId="0" applyNumberFormat="1" applyFont="1" applyFill="1"/>
    <xf numFmtId="165" fontId="5" fillId="4" borderId="2" xfId="0" applyNumberFormat="1" applyFont="1" applyFill="1" applyBorder="1" applyAlignment="1">
      <alignment horizontal="center"/>
    </xf>
    <xf numFmtId="1" fontId="33" fillId="0" borderId="6" xfId="1" applyNumberFormat="1" applyFont="1" applyFill="1" applyBorder="1" applyAlignment="1">
      <alignment horizontal="left"/>
    </xf>
    <xf numFmtId="1" fontId="34" fillId="0" borderId="2" xfId="1" applyNumberFormat="1" applyFont="1" applyFill="1" applyBorder="1" applyAlignment="1">
      <alignment horizontal="left"/>
    </xf>
    <xf numFmtId="1" fontId="33" fillId="4" borderId="6" xfId="1" applyNumberFormat="1" applyFont="1" applyFill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left"/>
    </xf>
    <xf numFmtId="165" fontId="5" fillId="0" borderId="1" xfId="0" applyNumberFormat="1" applyFont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" fontId="10" fillId="4" borderId="1" xfId="0" applyNumberFormat="1" applyFont="1" applyFill="1" applyBorder="1" applyAlignment="1">
      <alignment horizontal="center"/>
    </xf>
    <xf numFmtId="166" fontId="5" fillId="4" borderId="1" xfId="0" applyNumberFormat="1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left"/>
    </xf>
    <xf numFmtId="165" fontId="5" fillId="4" borderId="1" xfId="0" applyNumberFormat="1" applyFont="1" applyFill="1" applyBorder="1" applyAlignment="1">
      <alignment horizontal="center"/>
    </xf>
    <xf numFmtId="1" fontId="33" fillId="0" borderId="7" xfId="1" applyNumberFormat="1" applyFont="1" applyFill="1" applyBorder="1" applyAlignment="1">
      <alignment horizontal="left"/>
    </xf>
    <xf numFmtId="1" fontId="32" fillId="0" borderId="1" xfId="1" applyNumberFormat="1" applyFont="1" applyFill="1" applyBorder="1" applyAlignment="1">
      <alignment horizontal="left"/>
    </xf>
    <xf numFmtId="1" fontId="16" fillId="5" borderId="1" xfId="0" applyNumberFormat="1" applyFont="1" applyFill="1" applyBorder="1" applyAlignment="1">
      <alignment horizontal="left"/>
    </xf>
    <xf numFmtId="165" fontId="16" fillId="5" borderId="1" xfId="1" applyNumberFormat="1" applyFont="1" applyFill="1" applyBorder="1" applyAlignment="1">
      <alignment horizontal="center"/>
    </xf>
    <xf numFmtId="1" fontId="33" fillId="5" borderId="1" xfId="1" applyNumberFormat="1" applyFont="1" applyFill="1" applyBorder="1" applyAlignment="1">
      <alignment horizontal="left"/>
    </xf>
    <xf numFmtId="1" fontId="5" fillId="5" borderId="1" xfId="0" applyNumberFormat="1" applyFont="1" applyFill="1" applyBorder="1" applyAlignment="1">
      <alignment horizontal="center"/>
    </xf>
    <xf numFmtId="1" fontId="34" fillId="5" borderId="1" xfId="1" applyNumberFormat="1" applyFont="1" applyFill="1" applyBorder="1" applyAlignment="1">
      <alignment horizontal="left"/>
    </xf>
    <xf numFmtId="1" fontId="1" fillId="5" borderId="1" xfId="0" applyNumberFormat="1" applyFont="1" applyFill="1" applyBorder="1" applyAlignment="1">
      <alignment horizontal="center"/>
    </xf>
    <xf numFmtId="165" fontId="29" fillId="0" borderId="1" xfId="0" applyNumberFormat="1" applyFont="1" applyFill="1" applyBorder="1" applyAlignment="1">
      <alignment horizontal="center"/>
    </xf>
    <xf numFmtId="1" fontId="13" fillId="0" borderId="2" xfId="0" applyNumberFormat="1" applyFont="1" applyBorder="1" applyAlignment="1">
      <alignment horizontal="center"/>
    </xf>
    <xf numFmtId="1" fontId="5" fillId="4" borderId="2" xfId="0" applyNumberFormat="1" applyFont="1" applyFill="1" applyBorder="1" applyAlignment="1">
      <alignment horizontal="left"/>
    </xf>
    <xf numFmtId="1" fontId="33" fillId="6" borderId="6" xfId="1" applyNumberFormat="1" applyFont="1" applyFill="1" applyBorder="1" applyAlignment="1">
      <alignment horizontal="center"/>
    </xf>
    <xf numFmtId="1" fontId="34" fillId="6" borderId="0" xfId="1" applyNumberFormat="1" applyFont="1" applyFill="1" applyAlignment="1">
      <alignment horizontal="center"/>
    </xf>
    <xf numFmtId="1" fontId="33" fillId="6" borderId="1" xfId="1" applyNumberFormat="1" applyFont="1" applyFill="1" applyBorder="1" applyAlignment="1">
      <alignment horizontal="center"/>
    </xf>
    <xf numFmtId="166" fontId="34" fillId="0" borderId="1" xfId="1" applyNumberFormat="1" applyFont="1" applyFill="1" applyBorder="1" applyAlignment="1">
      <alignment horizontal="center"/>
    </xf>
    <xf numFmtId="1" fontId="33" fillId="0" borderId="6" xfId="1" applyNumberFormat="1" applyFont="1" applyFill="1" applyBorder="1" applyAlignment="1">
      <alignment horizontal="center"/>
    </xf>
    <xf numFmtId="1" fontId="16" fillId="7" borderId="1" xfId="0" applyNumberFormat="1" applyFont="1" applyFill="1" applyBorder="1" applyAlignment="1">
      <alignment horizontal="left"/>
    </xf>
    <xf numFmtId="165" fontId="16" fillId="7" borderId="1" xfId="1" applyNumberFormat="1" applyFont="1" applyFill="1" applyBorder="1" applyAlignment="1">
      <alignment horizontal="center"/>
    </xf>
    <xf numFmtId="1" fontId="34" fillId="7" borderId="1" xfId="1" applyNumberFormat="1" applyFont="1" applyFill="1" applyBorder="1" applyAlignment="1">
      <alignment horizontal="center"/>
    </xf>
    <xf numFmtId="1" fontId="33" fillId="7" borderId="6" xfId="1" applyNumberFormat="1" applyFont="1" applyFill="1" applyBorder="1" applyAlignment="1">
      <alignment horizontal="center"/>
    </xf>
    <xf numFmtId="1" fontId="5" fillId="7" borderId="1" xfId="0" applyNumberFormat="1" applyFont="1" applyFill="1" applyBorder="1" applyAlignment="1">
      <alignment horizontal="center"/>
    </xf>
    <xf numFmtId="1" fontId="1" fillId="7" borderId="2" xfId="0" applyNumberFormat="1" applyFont="1" applyFill="1" applyBorder="1" applyAlignment="1">
      <alignment horizontal="center"/>
    </xf>
    <xf numFmtId="1" fontId="10" fillId="7" borderId="2" xfId="0" applyNumberFormat="1" applyFont="1" applyFill="1" applyBorder="1" applyAlignment="1">
      <alignment horizontal="center"/>
    </xf>
    <xf numFmtId="166" fontId="5" fillId="7" borderId="2" xfId="0" applyNumberFormat="1" applyFont="1" applyFill="1" applyBorder="1" applyAlignment="1">
      <alignment horizontal="center"/>
    </xf>
    <xf numFmtId="165" fontId="34" fillId="4" borderId="2" xfId="1" applyNumberFormat="1" applyFont="1" applyFill="1" applyBorder="1" applyAlignment="1">
      <alignment horizontal="center"/>
    </xf>
    <xf numFmtId="165" fontId="16" fillId="6" borderId="1" xfId="1" applyNumberFormat="1" applyFont="1" applyFill="1" applyBorder="1" applyAlignment="1">
      <alignment horizontal="center"/>
    </xf>
    <xf numFmtId="165" fontId="34" fillId="6" borderId="1" xfId="1" applyNumberFormat="1" applyFont="1" applyFill="1" applyBorder="1" applyAlignment="1">
      <alignment horizontal="center"/>
    </xf>
    <xf numFmtId="1" fontId="34" fillId="0" borderId="4" xfId="1" applyNumberFormat="1" applyFont="1" applyFill="1" applyBorder="1" applyAlignment="1">
      <alignment horizontal="center"/>
    </xf>
    <xf numFmtId="1" fontId="33" fillId="0" borderId="8" xfId="1" applyNumberFormat="1" applyFont="1" applyFill="1" applyBorder="1" applyAlignment="1">
      <alignment horizontal="center"/>
    </xf>
    <xf numFmtId="1" fontId="13" fillId="0" borderId="2" xfId="0" applyNumberFormat="1" applyFont="1" applyFill="1" applyBorder="1" applyAlignment="1">
      <alignment horizontal="center"/>
    </xf>
    <xf numFmtId="166" fontId="5" fillId="0" borderId="1" xfId="0" applyNumberFormat="1" applyFont="1" applyFill="1" applyBorder="1" applyAlignment="1">
      <alignment horizontal="center"/>
    </xf>
    <xf numFmtId="1" fontId="34" fillId="0" borderId="6" xfId="1" applyNumberFormat="1" applyFont="1" applyFill="1" applyBorder="1" applyAlignment="1">
      <alignment horizontal="left"/>
    </xf>
    <xf numFmtId="165" fontId="10" fillId="0" borderId="2" xfId="0" applyNumberFormat="1" applyFont="1" applyBorder="1" applyAlignment="1">
      <alignment horizontal="center"/>
    </xf>
    <xf numFmtId="1" fontId="10" fillId="0" borderId="5" xfId="0" applyNumberFormat="1" applyFont="1" applyFill="1" applyBorder="1" applyAlignment="1">
      <alignment horizontal="center"/>
    </xf>
    <xf numFmtId="14" fontId="10" fillId="0" borderId="5" xfId="0" applyNumberFormat="1" applyFont="1" applyFill="1" applyBorder="1" applyAlignment="1">
      <alignment horizontal="center"/>
    </xf>
    <xf numFmtId="1" fontId="34" fillId="0" borderId="6" xfId="1" applyNumberFormat="1" applyFont="1" applyFill="1" applyBorder="1" applyAlignment="1">
      <alignment horizontal="center"/>
    </xf>
    <xf numFmtId="14" fontId="10" fillId="0" borderId="0" xfId="0" applyNumberFormat="1" applyFont="1" applyFill="1" applyBorder="1" applyAlignment="1">
      <alignment horizontal="center"/>
    </xf>
    <xf numFmtId="1" fontId="5" fillId="0" borderId="0" xfId="0" applyNumberFormat="1" applyFont="1"/>
    <xf numFmtId="1" fontId="31" fillId="0" borderId="0" xfId="0" applyNumberFormat="1" applyFont="1"/>
    <xf numFmtId="165" fontId="10" fillId="0" borderId="0" xfId="0" applyNumberFormat="1" applyFont="1" applyAlignment="1">
      <alignment horizontal="center"/>
    </xf>
    <xf numFmtId="165" fontId="5" fillId="0" borderId="0" xfId="0" applyNumberFormat="1" applyFont="1"/>
    <xf numFmtId="1" fontId="10" fillId="0" borderId="0" xfId="0" applyNumberFormat="1" applyFont="1"/>
    <xf numFmtId="14" fontId="10" fillId="0" borderId="0" xfId="0" applyNumberFormat="1" applyFont="1" applyFill="1"/>
    <xf numFmtId="0" fontId="5" fillId="0" borderId="1" xfId="0" applyNumberFormat="1" applyFont="1" applyFill="1" applyBorder="1" applyAlignment="1">
      <alignment horizontal="center"/>
    </xf>
    <xf numFmtId="14" fontId="1" fillId="3" borderId="0" xfId="0" applyNumberFormat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166" fontId="5" fillId="4" borderId="0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5" fillId="0" borderId="5" xfId="0" applyNumberFormat="1" applyFont="1" applyFill="1" applyBorder="1" applyAlignment="1"/>
    <xf numFmtId="0" fontId="5" fillId="0" borderId="1" xfId="0" applyNumberFormat="1" applyFont="1" applyFill="1" applyBorder="1" applyAlignment="1"/>
    <xf numFmtId="0" fontId="5" fillId="4" borderId="1" xfId="0" applyNumberFormat="1" applyFont="1" applyFill="1" applyBorder="1" applyAlignment="1"/>
    <xf numFmtId="0" fontId="5" fillId="0" borderId="1" xfId="0" applyNumberFormat="1" applyFont="1" applyBorder="1" applyAlignment="1"/>
    <xf numFmtId="0" fontId="5" fillId="5" borderId="1" xfId="0" applyNumberFormat="1" applyFont="1" applyFill="1" applyBorder="1" applyAlignment="1"/>
    <xf numFmtId="0" fontId="5" fillId="7" borderId="1" xfId="0" applyNumberFormat="1" applyFont="1" applyFill="1" applyBorder="1" applyAlignment="1"/>
    <xf numFmtId="0" fontId="5" fillId="0" borderId="1" xfId="0" applyNumberFormat="1" applyFont="1" applyBorder="1" applyAlignment="1">
      <alignment horizontal="center"/>
    </xf>
    <xf numFmtId="1" fontId="9" fillId="0" borderId="0" xfId="0" applyNumberFormat="1" applyFont="1" applyFill="1" applyBorder="1" applyAlignment="1">
      <alignment horizontal="center"/>
    </xf>
    <xf numFmtId="1" fontId="6" fillId="0" borderId="0" xfId="0" applyNumberFormat="1" applyFont="1" applyBorder="1"/>
    <xf numFmtId="165" fontId="6" fillId="0" borderId="0" xfId="0" applyNumberFormat="1" applyFont="1" applyBorder="1"/>
    <xf numFmtId="1" fontId="2" fillId="0" borderId="0" xfId="0" applyNumberFormat="1" applyFont="1" applyFill="1"/>
    <xf numFmtId="1" fontId="5" fillId="0" borderId="0" xfId="0" applyNumberFormat="1" applyFont="1" applyFill="1" applyAlignment="1">
      <alignment horizontal="left"/>
    </xf>
    <xf numFmtId="1" fontId="18" fillId="0" borderId="0" xfId="0" applyNumberFormat="1" applyFont="1" applyFill="1" applyAlignment="1">
      <alignment horizontal="right"/>
    </xf>
    <xf numFmtId="1" fontId="19" fillId="0" borderId="0" xfId="0" applyNumberFormat="1" applyFont="1" applyFill="1" applyAlignment="1">
      <alignment horizontal="left"/>
    </xf>
    <xf numFmtId="1" fontId="18" fillId="0" borderId="0" xfId="0" applyNumberFormat="1" applyFont="1" applyFill="1" applyAlignment="1">
      <alignment horizontal="left"/>
    </xf>
    <xf numFmtId="1" fontId="25" fillId="0" borderId="0" xfId="0" applyNumberFormat="1" applyFont="1" applyFill="1" applyAlignment="1">
      <alignment horizontal="right"/>
    </xf>
    <xf numFmtId="1" fontId="7" fillId="0" borderId="0" xfId="0" applyNumberFormat="1" applyFont="1" applyFill="1" applyAlignment="1">
      <alignment horizontal="left"/>
    </xf>
    <xf numFmtId="1" fontId="6" fillId="0" borderId="0" xfId="0" applyNumberFormat="1" applyFont="1" applyFill="1" applyAlignment="1">
      <alignment horizontal="center"/>
    </xf>
    <xf numFmtId="1" fontId="38" fillId="0" borderId="0" xfId="0" applyNumberFormat="1" applyFont="1" applyFill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5" fillId="4" borderId="0" xfId="0" applyNumberFormat="1" applyFont="1" applyFill="1" applyBorder="1" applyAlignment="1">
      <alignment horizontal="center"/>
    </xf>
    <xf numFmtId="0" fontId="5" fillId="0" borderId="5" xfId="0" applyNumberFormat="1" applyFont="1" applyFill="1" applyBorder="1" applyAlignment="1">
      <alignment horizontal="center"/>
    </xf>
    <xf numFmtId="0" fontId="10" fillId="0" borderId="0" xfId="0" applyNumberFormat="1" applyFont="1" applyFill="1"/>
    <xf numFmtId="0" fontId="37" fillId="0" borderId="0" xfId="0" applyNumberFormat="1" applyFont="1" applyFill="1" applyAlignment="1">
      <alignment horizontal="center"/>
    </xf>
  </cellXfs>
  <cellStyles count="2">
    <cellStyle name="Normal" xfId="0" builtinId="0"/>
    <cellStyle name="Normal 2" xfId="1"/>
  </cellStyles>
  <dxfs count="81">
    <dxf>
      <font>
        <color rgb="FF006100"/>
      </font>
      <fill>
        <patternFill>
          <bgColor rgb="FFC6EFCE"/>
        </patternFill>
      </fill>
    </dxf>
    <dxf>
      <font>
        <b val="0"/>
        <i val="0"/>
        <color theme="2" tint="-0.89996032593768116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2" tint="-0.89996032593768116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2" tint="-0.89996032593768116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2" tint="-0.89996032593768116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2" tint="-0.89996032593768116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66FFFF"/>
        </patternFill>
      </fill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  <fill>
        <patternFill>
          <bgColor rgb="FFFFFF00"/>
        </patternFill>
      </fill>
    </dxf>
    <dxf>
      <font>
        <b/>
        <i/>
      </font>
      <fill>
        <patternFill>
          <bgColor rgb="FF99FF66"/>
        </patternFill>
      </fill>
    </dxf>
    <dxf>
      <font>
        <b/>
        <i val="0"/>
        <color rgb="FFC00000"/>
      </font>
      <fill>
        <patternFill>
          <bgColor rgb="FFFFFF00"/>
        </patternFill>
      </fill>
    </dxf>
    <dxf>
      <font>
        <b/>
        <i/>
      </font>
      <fill>
        <patternFill>
          <bgColor rgb="FF99FF6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</dxf>
    <dxf>
      <font>
        <b/>
        <i/>
        <color auto="1"/>
      </font>
      <fill>
        <patternFill>
          <bgColor rgb="FF00B0F0"/>
        </patternFill>
      </fill>
    </dxf>
    <dxf>
      <font>
        <b/>
        <i val="0"/>
        <color auto="1"/>
      </font>
    </dxf>
    <dxf>
      <font>
        <b/>
        <i val="0"/>
        <color auto="1"/>
      </font>
      <fill>
        <patternFill>
          <bgColor rgb="FFCC99FF"/>
        </patternFill>
      </fill>
    </dxf>
    <dxf>
      <font>
        <b/>
        <i/>
      </font>
      <fill>
        <patternFill>
          <bgColor rgb="FF99FF66"/>
        </patternFill>
      </fill>
    </dxf>
    <dxf>
      <font>
        <b/>
        <i/>
        <color theme="1"/>
      </font>
      <fill>
        <patternFill>
          <bgColor theme="4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theme="2" tint="-0.89996032593768116"/>
      </font>
      <fill>
        <patternFill>
          <bgColor rgb="FFFFFF00"/>
        </patternFill>
      </fill>
    </dxf>
    <dxf>
      <font>
        <b/>
        <i val="0"/>
        <color rgb="FFC00000"/>
      </font>
    </dxf>
    <dxf>
      <font>
        <b/>
        <i val="0"/>
        <color rgb="FF7030A0"/>
      </font>
    </dxf>
    <dxf>
      <font>
        <b/>
        <i/>
        <color theme="1" tint="4.9989318521683403E-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rgb="FF002060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7030A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7030A0"/>
      </font>
    </dxf>
    <dxf>
      <font>
        <b/>
        <i val="0"/>
        <color rgb="FF7030A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7030A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200025</xdr:colOff>
      <xdr:row>159</xdr:row>
      <xdr:rowOff>47625</xdr:rowOff>
    </xdr:from>
    <xdr:ext cx="752475" cy="615539"/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95300" y="43053000"/>
          <a:ext cx="752475" cy="61553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BQ154"/>
  <sheetViews>
    <sheetView tabSelected="1" zoomScaleNormal="100" workbookViewId="0">
      <selection activeCell="AA13" sqref="AA13"/>
    </sheetView>
  </sheetViews>
  <sheetFormatPr baseColWidth="10" defaultRowHeight="15"/>
  <cols>
    <col min="1" max="1" width="17.7109375" style="15" bestFit="1" customWidth="1"/>
    <col min="2" max="2" width="2.5703125" style="1" customWidth="1"/>
    <col min="3" max="3" width="1.85546875" style="1" customWidth="1"/>
    <col min="4" max="4" width="6.140625" style="2" customWidth="1"/>
    <col min="5" max="5" width="19.7109375" style="113" customWidth="1"/>
    <col min="6" max="6" width="13.140625" style="113" customWidth="1"/>
    <col min="7" max="7" width="17" style="113" customWidth="1"/>
    <col min="8" max="8" width="1.7109375" style="82" customWidth="1"/>
    <col min="9" max="9" width="2.7109375" style="82" customWidth="1"/>
    <col min="10" max="10" width="4.7109375" style="6" customWidth="1"/>
    <col min="11" max="11" width="14" style="193" customWidth="1"/>
    <col min="12" max="12" width="3.85546875" style="194" customWidth="1"/>
    <col min="13" max="13" width="10.7109375" style="24" customWidth="1"/>
    <col min="14" max="14" width="7.7109375" style="195" customWidth="1"/>
    <col min="15" max="15" width="6.7109375" style="196" customWidth="1"/>
    <col min="16" max="16" width="2.85546875" style="193" customWidth="1"/>
    <col min="17" max="17" width="6.7109375" style="196" customWidth="1"/>
    <col min="18" max="18" width="3.5703125" style="193" customWidth="1"/>
    <col min="19" max="19" width="8.7109375" style="197" customWidth="1"/>
    <col min="20" max="20" width="9.28515625" style="24" customWidth="1"/>
    <col min="21" max="21" width="9.5703125" style="22" customWidth="1"/>
    <col min="22" max="22" width="9.85546875" style="198" customWidth="1"/>
    <col min="23" max="23" width="6" style="198" customWidth="1"/>
    <col min="24" max="24" width="20.28515625" style="230" customWidth="1"/>
    <col min="25" max="25" width="5.7109375" style="230" customWidth="1"/>
    <col min="26" max="26" width="7.140625" style="230" customWidth="1"/>
    <col min="27" max="27" width="24" style="198" customWidth="1"/>
    <col min="28" max="28" width="9.28515625" style="24" customWidth="1"/>
    <col min="29" max="16384" width="11.42578125" style="15"/>
  </cols>
  <sheetData>
    <row r="1" spans="1:28" ht="19.5">
      <c r="E1" s="3"/>
      <c r="F1" s="3"/>
      <c r="G1" s="4"/>
      <c r="H1" s="5"/>
      <c r="I1" s="5"/>
      <c r="K1" s="7"/>
      <c r="L1" s="8"/>
      <c r="M1" s="12"/>
      <c r="N1" s="211"/>
      <c r="O1" s="192"/>
      <c r="P1" s="212"/>
      <c r="Q1" s="213"/>
      <c r="R1" s="10"/>
      <c r="S1" s="11"/>
      <c r="T1" s="12"/>
      <c r="U1" s="13"/>
      <c r="V1" s="14"/>
      <c r="W1" s="14"/>
      <c r="X1" s="223"/>
      <c r="Y1" s="223"/>
      <c r="Z1" s="223"/>
      <c r="AA1" s="14"/>
      <c r="AB1" s="9"/>
    </row>
    <row r="2" spans="1:28" ht="19.5">
      <c r="E2" s="3"/>
      <c r="F2" s="3"/>
      <c r="G2" s="4"/>
      <c r="H2" s="5"/>
      <c r="I2" s="5"/>
      <c r="K2" s="7"/>
      <c r="L2" s="8"/>
      <c r="M2" s="18"/>
      <c r="N2" s="19"/>
      <c r="O2" s="19"/>
      <c r="P2" s="212"/>
      <c r="Q2" s="213"/>
      <c r="R2" s="10"/>
      <c r="S2" s="11"/>
      <c r="T2" s="18"/>
      <c r="U2" s="19"/>
      <c r="V2" s="19"/>
      <c r="W2" s="19"/>
      <c r="X2" s="224"/>
      <c r="Y2" s="224"/>
      <c r="Z2" s="224"/>
      <c r="AA2" s="19"/>
      <c r="AB2" s="9"/>
    </row>
    <row r="3" spans="1:28" ht="19.5">
      <c r="E3" s="3"/>
      <c r="F3" s="3"/>
      <c r="G3" s="4"/>
      <c r="H3" s="5"/>
      <c r="I3" s="5"/>
      <c r="K3" s="7"/>
      <c r="L3" s="8"/>
      <c r="M3" s="18"/>
      <c r="N3" s="19"/>
      <c r="O3" s="19"/>
      <c r="P3" s="212"/>
      <c r="Q3" s="213"/>
      <c r="R3" s="10"/>
      <c r="S3" s="11"/>
      <c r="T3" s="18"/>
      <c r="U3" s="19"/>
      <c r="V3" s="19"/>
      <c r="W3" s="19"/>
      <c r="X3" s="224"/>
      <c r="Y3" s="224"/>
      <c r="Z3" s="224"/>
      <c r="AA3" s="19"/>
      <c r="AB3" s="9"/>
    </row>
    <row r="4" spans="1:28" ht="23.25">
      <c r="E4" s="20" t="s">
        <v>0</v>
      </c>
      <c r="F4" s="3"/>
      <c r="G4" s="4"/>
      <c r="H4" s="5"/>
      <c r="I4" s="5"/>
      <c r="K4" s="7"/>
      <c r="L4" s="8"/>
      <c r="M4" s="21"/>
      <c r="N4" s="19"/>
      <c r="O4" s="19"/>
      <c r="P4" s="212"/>
      <c r="Q4" s="213"/>
      <c r="R4" s="10"/>
      <c r="S4" s="11"/>
      <c r="T4" s="21"/>
      <c r="U4" s="19"/>
      <c r="V4" s="19"/>
      <c r="W4" s="19"/>
      <c r="X4" s="224"/>
      <c r="Y4" s="224"/>
      <c r="Z4" s="224"/>
      <c r="AA4" s="19"/>
      <c r="AB4" s="9"/>
    </row>
    <row r="5" spans="1:28" ht="19.5">
      <c r="E5" s="3"/>
      <c r="F5" s="3"/>
      <c r="G5" s="4"/>
      <c r="H5" s="5"/>
      <c r="I5" s="5"/>
      <c r="K5" s="7"/>
      <c r="L5" s="8"/>
      <c r="M5" s="21"/>
      <c r="N5" s="19"/>
      <c r="O5" s="19"/>
      <c r="P5" s="212"/>
      <c r="Q5" s="213"/>
      <c r="R5" s="10"/>
      <c r="S5" s="11"/>
      <c r="T5" s="21"/>
      <c r="U5" s="19"/>
      <c r="V5" s="19"/>
      <c r="W5" s="19"/>
      <c r="X5" s="224"/>
      <c r="Y5" s="224"/>
      <c r="Z5" s="224"/>
      <c r="AA5" s="19"/>
      <c r="AB5" s="9"/>
    </row>
    <row r="6" spans="1:28" ht="19.5">
      <c r="E6" s="3"/>
      <c r="F6" s="3"/>
      <c r="G6" s="4"/>
      <c r="H6" s="5"/>
      <c r="I6" s="5"/>
      <c r="K6" s="7"/>
      <c r="L6" s="8"/>
      <c r="M6" s="21"/>
      <c r="N6" s="19"/>
      <c r="O6" s="19"/>
      <c r="P6" s="212"/>
      <c r="Q6" s="213"/>
      <c r="R6" s="10"/>
      <c r="S6" s="11"/>
      <c r="T6" s="21"/>
      <c r="U6" s="19"/>
      <c r="V6" s="19"/>
      <c r="W6" s="19"/>
      <c r="X6" s="224"/>
      <c r="Y6" s="224"/>
      <c r="Z6" s="224"/>
      <c r="AA6" s="19"/>
      <c r="AB6" s="9"/>
    </row>
    <row r="7" spans="1:28" ht="9" customHeight="1">
      <c r="E7" s="214"/>
      <c r="F7" s="214"/>
      <c r="G7" s="4"/>
      <c r="H7" s="5"/>
      <c r="I7" s="5"/>
      <c r="J7" s="215"/>
      <c r="K7" s="7"/>
      <c r="L7" s="8"/>
      <c r="M7" s="21"/>
      <c r="N7" s="19"/>
      <c r="O7" s="19"/>
      <c r="P7" s="212"/>
      <c r="Q7" s="213"/>
      <c r="R7" s="10"/>
      <c r="S7" s="11"/>
      <c r="T7" s="21"/>
      <c r="U7" s="19"/>
      <c r="V7" s="19"/>
      <c r="W7" s="19"/>
      <c r="X7" s="224"/>
      <c r="Y7" s="224"/>
      <c r="Z7" s="224"/>
      <c r="AA7" s="19"/>
      <c r="AB7" s="9"/>
    </row>
    <row r="8" spans="1:28" ht="30.75" customHeight="1">
      <c r="E8" s="216"/>
      <c r="F8" s="217"/>
      <c r="G8" s="222" t="s">
        <v>290</v>
      </c>
      <c r="H8" s="218"/>
      <c r="I8" s="218"/>
      <c r="J8" s="217"/>
      <c r="K8" s="31"/>
      <c r="L8" s="29"/>
      <c r="M8" s="32"/>
      <c r="N8" s="33"/>
      <c r="O8" s="34"/>
      <c r="P8" s="35"/>
      <c r="Q8" s="36"/>
      <c r="R8" s="30"/>
      <c r="S8" s="22"/>
      <c r="T8" s="9"/>
      <c r="U8" s="9"/>
      <c r="V8" s="28"/>
      <c r="W8" s="28"/>
      <c r="X8" s="225"/>
      <c r="Y8" s="231" t="s">
        <v>289</v>
      </c>
      <c r="Z8" s="225"/>
      <c r="AA8" s="28"/>
      <c r="AB8" s="9"/>
    </row>
    <row r="9" spans="1:28" ht="12.75" customHeight="1">
      <c r="E9" s="219"/>
      <c r="F9" s="220"/>
      <c r="G9" s="221"/>
      <c r="H9" s="37"/>
      <c r="I9" s="37"/>
      <c r="J9" s="23"/>
      <c r="K9" s="27"/>
      <c r="L9" s="25"/>
      <c r="M9" s="38"/>
      <c r="N9" s="39"/>
      <c r="O9" s="26"/>
      <c r="P9" s="27"/>
      <c r="Q9" s="26"/>
      <c r="R9" s="30"/>
      <c r="S9" s="22"/>
      <c r="T9" s="9"/>
      <c r="U9" s="9"/>
      <c r="V9" s="28"/>
      <c r="W9" s="28"/>
      <c r="X9" s="225"/>
      <c r="Y9" s="225"/>
      <c r="Z9" s="225"/>
      <c r="AA9" s="28"/>
      <c r="AB9" s="9"/>
    </row>
    <row r="10" spans="1:28" ht="14.25" customHeight="1">
      <c r="B10" s="40" t="s">
        <v>1</v>
      </c>
      <c r="C10" s="40"/>
      <c r="D10" s="41" t="s">
        <v>2</v>
      </c>
      <c r="E10" s="42" t="s">
        <v>3</v>
      </c>
      <c r="F10" s="42" t="s">
        <v>4</v>
      </c>
      <c r="G10" s="42" t="s">
        <v>5</v>
      </c>
      <c r="H10" s="43" t="s">
        <v>6</v>
      </c>
      <c r="I10" s="43" t="s">
        <v>7</v>
      </c>
      <c r="J10" s="44" t="s">
        <v>8</v>
      </c>
      <c r="K10" s="45" t="s">
        <v>9</v>
      </c>
      <c r="L10" s="46" t="s">
        <v>10</v>
      </c>
      <c r="M10" s="47" t="s">
        <v>11</v>
      </c>
      <c r="N10" s="48" t="s">
        <v>12</v>
      </c>
      <c r="O10" s="49" t="s">
        <v>13</v>
      </c>
      <c r="P10" s="45" t="s">
        <v>14</v>
      </c>
      <c r="Q10" s="50" t="s">
        <v>15</v>
      </c>
      <c r="R10" s="45" t="s">
        <v>16</v>
      </c>
      <c r="S10" s="51" t="s">
        <v>17</v>
      </c>
      <c r="T10" s="51" t="s">
        <v>18</v>
      </c>
      <c r="U10" s="51" t="s">
        <v>19</v>
      </c>
      <c r="V10" s="52" t="s">
        <v>20</v>
      </c>
      <c r="W10" s="200"/>
      <c r="X10" s="226" t="s">
        <v>150</v>
      </c>
      <c r="Y10" s="226" t="s">
        <v>151</v>
      </c>
      <c r="Z10" s="226" t="s">
        <v>152</v>
      </c>
      <c r="AA10" s="203" t="s">
        <v>153</v>
      </c>
      <c r="AB10" s="19"/>
    </row>
    <row r="11" spans="1:28">
      <c r="A11" s="15" t="str">
        <f>K11</f>
        <v>1831/02/14/00001</v>
      </c>
      <c r="B11" s="54">
        <v>1</v>
      </c>
      <c r="C11" s="54">
        <v>1</v>
      </c>
      <c r="D11" s="55">
        <v>41860</v>
      </c>
      <c r="E11" s="56" t="s">
        <v>154</v>
      </c>
      <c r="F11" s="57"/>
      <c r="G11" s="58"/>
      <c r="H11" s="59" t="s">
        <v>21</v>
      </c>
      <c r="I11" s="59">
        <v>35</v>
      </c>
      <c r="J11" s="60"/>
      <c r="K11" s="204" t="s">
        <v>22</v>
      </c>
      <c r="L11" s="61"/>
      <c r="M11" s="62"/>
      <c r="N11" s="63"/>
      <c r="O11" s="64"/>
      <c r="P11" s="65"/>
      <c r="Q11" s="66"/>
      <c r="R11" s="67"/>
      <c r="S11" s="68"/>
      <c r="T11" s="69"/>
      <c r="U11" s="70"/>
      <c r="V11" s="70"/>
      <c r="W11" s="201"/>
      <c r="X11" s="199" t="str">
        <f>IF(AA11="","",VLOOKUP($AA11,$A$11:$V$154,5,FALSE))</f>
        <v>DUPONT1</v>
      </c>
      <c r="Y11" s="199" t="str">
        <f>IF(AA11="","",VLOOKUP($AA11,$A$11:$V$154,8,FALSE))</f>
        <v>F</v>
      </c>
      <c r="Z11" s="199">
        <f>IF(AA11="","",VLOOKUP($AA11,$A$11:$V$154,9,FALSE))</f>
        <v>35</v>
      </c>
      <c r="AA11" s="199" t="s">
        <v>22</v>
      </c>
      <c r="AB11" s="19"/>
    </row>
    <row r="12" spans="1:28">
      <c r="A12" s="15" t="str">
        <f t="shared" ref="A12:A75" si="0">K12</f>
        <v>1831/01/14/00001</v>
      </c>
      <c r="B12" s="71">
        <f t="shared" ref="B12:C21" si="1">B11+1</f>
        <v>2</v>
      </c>
      <c r="C12" s="71">
        <f t="shared" si="1"/>
        <v>2</v>
      </c>
      <c r="D12" s="72">
        <v>41861</v>
      </c>
      <c r="E12" s="56" t="s">
        <v>155</v>
      </c>
      <c r="F12" s="73"/>
      <c r="G12" s="74"/>
      <c r="H12" s="75" t="s">
        <v>21</v>
      </c>
      <c r="I12" s="75">
        <v>19</v>
      </c>
      <c r="J12" s="76"/>
      <c r="K12" s="205" t="s">
        <v>23</v>
      </c>
      <c r="L12" s="77"/>
      <c r="M12" s="78"/>
      <c r="N12" s="79"/>
      <c r="O12" s="80"/>
      <c r="P12" s="65"/>
      <c r="Q12" s="66"/>
      <c r="R12" s="67"/>
      <c r="S12" s="68"/>
      <c r="T12" s="69"/>
      <c r="U12" s="70"/>
      <c r="V12" s="70"/>
      <c r="W12" s="201"/>
      <c r="X12" s="199" t="str">
        <f t="shared" ref="X12:X39" si="2">IF(AA12="","",VLOOKUP($AA12,$A$11:$V$154,5,FALSE))</f>
        <v>DUPONT108</v>
      </c>
      <c r="Y12" s="199" t="str">
        <f t="shared" ref="Y12:Y39" si="3">IF(AA12="","",VLOOKUP($AA12,$A$11:$V$154,8,FALSE))</f>
        <v>M</v>
      </c>
      <c r="Z12" s="199">
        <f t="shared" ref="Z12:Z39" si="4">IF(AA12="","",VLOOKUP($AA12,$A$11:$V$154,9,FALSE))</f>
        <v>39</v>
      </c>
      <c r="AA12" s="199" t="s">
        <v>123</v>
      </c>
      <c r="AB12" s="19"/>
    </row>
    <row r="13" spans="1:28">
      <c r="A13" s="15" t="str">
        <f t="shared" si="0"/>
        <v>1831/01/14/00002</v>
      </c>
      <c r="B13" s="71">
        <f t="shared" si="1"/>
        <v>3</v>
      </c>
      <c r="C13" s="71">
        <f t="shared" si="1"/>
        <v>3</v>
      </c>
      <c r="D13" s="72">
        <v>41862</v>
      </c>
      <c r="E13" s="56" t="s">
        <v>156</v>
      </c>
      <c r="F13" s="73"/>
      <c r="G13" s="74"/>
      <c r="H13" s="75" t="s">
        <v>21</v>
      </c>
      <c r="I13" s="75">
        <v>39</v>
      </c>
      <c r="J13" s="76"/>
      <c r="K13" s="205" t="s">
        <v>24</v>
      </c>
      <c r="L13" s="77"/>
      <c r="M13" s="62"/>
      <c r="N13" s="79"/>
      <c r="O13" s="80"/>
      <c r="P13" s="65"/>
      <c r="Q13" s="66"/>
      <c r="R13" s="67"/>
      <c r="S13" s="68"/>
      <c r="T13" s="69"/>
      <c r="U13" s="70"/>
      <c r="V13" s="70"/>
      <c r="W13" s="201"/>
      <c r="X13" s="199" t="str">
        <f t="shared" si="2"/>
        <v>DUPONT17</v>
      </c>
      <c r="Y13" s="199" t="str">
        <f t="shared" si="3"/>
        <v>M</v>
      </c>
      <c r="Z13" s="199">
        <f t="shared" si="4"/>
        <v>58</v>
      </c>
      <c r="AA13" s="199" t="s">
        <v>38</v>
      </c>
      <c r="AB13" s="19"/>
    </row>
    <row r="14" spans="1:28">
      <c r="A14" s="15" t="str">
        <f t="shared" si="0"/>
        <v>1831/01/14/00003</v>
      </c>
      <c r="B14" s="71">
        <f t="shared" si="1"/>
        <v>4</v>
      </c>
      <c r="C14" s="71">
        <f t="shared" si="1"/>
        <v>4</v>
      </c>
      <c r="D14" s="72">
        <v>41865</v>
      </c>
      <c r="E14" s="56" t="s">
        <v>157</v>
      </c>
      <c r="F14" s="73"/>
      <c r="G14" s="74"/>
      <c r="H14" s="75" t="s">
        <v>21</v>
      </c>
      <c r="I14" s="75">
        <v>26</v>
      </c>
      <c r="J14" s="76"/>
      <c r="K14" s="205" t="s">
        <v>25</v>
      </c>
      <c r="L14" s="77"/>
      <c r="M14" s="78"/>
      <c r="N14" s="79"/>
      <c r="O14" s="80"/>
      <c r="P14" s="65"/>
      <c r="Q14" s="66"/>
      <c r="R14" s="67"/>
      <c r="S14" s="68"/>
      <c r="T14" s="69"/>
      <c r="U14" s="81"/>
      <c r="V14" s="70"/>
      <c r="W14" s="201"/>
      <c r="X14" s="199" t="str">
        <f t="shared" si="2"/>
        <v/>
      </c>
      <c r="Y14" s="199" t="str">
        <f t="shared" si="3"/>
        <v/>
      </c>
      <c r="Z14" s="199" t="str">
        <f t="shared" si="4"/>
        <v/>
      </c>
      <c r="AA14" s="199"/>
      <c r="AB14" s="19"/>
    </row>
    <row r="15" spans="1:28">
      <c r="A15" s="15" t="str">
        <f t="shared" si="0"/>
        <v>1831/01/14/00004</v>
      </c>
      <c r="B15" s="71">
        <f t="shared" si="1"/>
        <v>5</v>
      </c>
      <c r="C15" s="71">
        <f t="shared" si="1"/>
        <v>5</v>
      </c>
      <c r="D15" s="72">
        <v>41869</v>
      </c>
      <c r="E15" s="56" t="s">
        <v>158</v>
      </c>
      <c r="F15" s="73"/>
      <c r="G15" s="74"/>
      <c r="H15" s="75" t="s">
        <v>26</v>
      </c>
      <c r="I15" s="75">
        <v>25</v>
      </c>
      <c r="J15" s="76"/>
      <c r="K15" s="205" t="s">
        <v>27</v>
      </c>
      <c r="L15" s="77"/>
      <c r="M15" s="62"/>
      <c r="N15" s="79"/>
      <c r="O15" s="80"/>
      <c r="P15" s="65"/>
      <c r="Q15" s="66"/>
      <c r="R15" s="67"/>
      <c r="S15" s="68"/>
      <c r="T15" s="69"/>
      <c r="U15" s="81"/>
      <c r="V15" s="70"/>
      <c r="W15" s="201"/>
      <c r="X15" s="199" t="str">
        <f t="shared" si="2"/>
        <v/>
      </c>
      <c r="Y15" s="199" t="str">
        <f t="shared" si="3"/>
        <v/>
      </c>
      <c r="Z15" s="199" t="str">
        <f t="shared" si="4"/>
        <v/>
      </c>
      <c r="AA15" s="199"/>
      <c r="AB15" s="19"/>
    </row>
    <row r="16" spans="1:28">
      <c r="A16" s="15" t="str">
        <f t="shared" si="0"/>
        <v>1831/02/14/00005</v>
      </c>
      <c r="B16" s="71">
        <f t="shared" si="1"/>
        <v>6</v>
      </c>
      <c r="C16" s="71">
        <f t="shared" si="1"/>
        <v>6</v>
      </c>
      <c r="D16" s="72">
        <v>41871</v>
      </c>
      <c r="E16" s="56" t="s">
        <v>159</v>
      </c>
      <c r="F16" s="73"/>
      <c r="G16" s="74"/>
      <c r="H16" s="75" t="s">
        <v>21</v>
      </c>
      <c r="I16" s="75">
        <v>26</v>
      </c>
      <c r="J16" s="76"/>
      <c r="K16" s="205" t="s">
        <v>28</v>
      </c>
      <c r="L16" s="77"/>
      <c r="M16" s="78"/>
      <c r="N16" s="79"/>
      <c r="O16" s="80"/>
      <c r="P16" s="65"/>
      <c r="Q16" s="66"/>
      <c r="R16" s="67"/>
      <c r="S16" s="68"/>
      <c r="T16" s="69"/>
      <c r="U16" s="81"/>
      <c r="V16" s="70"/>
      <c r="W16" s="201"/>
      <c r="X16" s="199" t="str">
        <f t="shared" si="2"/>
        <v/>
      </c>
      <c r="Y16" s="199" t="str">
        <f t="shared" si="3"/>
        <v/>
      </c>
      <c r="Z16" s="199" t="str">
        <f t="shared" si="4"/>
        <v/>
      </c>
      <c r="AA16" s="199"/>
      <c r="AB16" s="19"/>
    </row>
    <row r="17" spans="1:28">
      <c r="A17" s="15" t="str">
        <f t="shared" si="0"/>
        <v>1831/02/14/00002</v>
      </c>
      <c r="B17" s="71">
        <f t="shared" si="1"/>
        <v>7</v>
      </c>
      <c r="C17" s="71">
        <f t="shared" si="1"/>
        <v>7</v>
      </c>
      <c r="D17" s="72">
        <v>41873</v>
      </c>
      <c r="E17" s="56" t="s">
        <v>160</v>
      </c>
      <c r="F17" s="73"/>
      <c r="G17" s="74"/>
      <c r="H17" s="75" t="s">
        <v>21</v>
      </c>
      <c r="I17" s="75">
        <v>28</v>
      </c>
      <c r="J17" s="76"/>
      <c r="K17" s="205" t="s">
        <v>29</v>
      </c>
      <c r="L17" s="77"/>
      <c r="M17" s="83"/>
      <c r="N17" s="79"/>
      <c r="O17" s="80"/>
      <c r="P17" s="65"/>
      <c r="Q17" s="66"/>
      <c r="R17" s="67"/>
      <c r="S17" s="68"/>
      <c r="T17" s="69"/>
      <c r="U17" s="81"/>
      <c r="V17" s="70"/>
      <c r="W17" s="201"/>
      <c r="X17" s="199" t="str">
        <f t="shared" si="2"/>
        <v/>
      </c>
      <c r="Y17" s="199" t="str">
        <f t="shared" si="3"/>
        <v/>
      </c>
      <c r="Z17" s="199" t="str">
        <f t="shared" si="4"/>
        <v/>
      </c>
      <c r="AA17" s="199"/>
      <c r="AB17" s="19"/>
    </row>
    <row r="18" spans="1:28">
      <c r="A18" s="15" t="str">
        <f t="shared" si="0"/>
        <v>1831/02/14/00006</v>
      </c>
      <c r="B18" s="71">
        <f t="shared" si="1"/>
        <v>8</v>
      </c>
      <c r="C18" s="71">
        <f t="shared" si="1"/>
        <v>8</v>
      </c>
      <c r="D18" s="72">
        <v>41874</v>
      </c>
      <c r="E18" s="56" t="s">
        <v>161</v>
      </c>
      <c r="F18" s="73"/>
      <c r="G18" s="74"/>
      <c r="H18" s="75" t="s">
        <v>21</v>
      </c>
      <c r="I18" s="75">
        <v>30</v>
      </c>
      <c r="J18" s="76"/>
      <c r="K18" s="205" t="s">
        <v>30</v>
      </c>
      <c r="L18" s="77"/>
      <c r="M18" s="62"/>
      <c r="N18" s="79"/>
      <c r="O18" s="80"/>
      <c r="P18" s="65"/>
      <c r="Q18" s="66"/>
      <c r="R18" s="67"/>
      <c r="S18" s="68"/>
      <c r="T18" s="69"/>
      <c r="U18" s="81"/>
      <c r="V18" s="70"/>
      <c r="W18" s="201"/>
      <c r="X18" s="199" t="str">
        <f t="shared" si="2"/>
        <v/>
      </c>
      <c r="Y18" s="199" t="str">
        <f t="shared" si="3"/>
        <v/>
      </c>
      <c r="Z18" s="199" t="str">
        <f t="shared" si="4"/>
        <v/>
      </c>
      <c r="AA18" s="199"/>
      <c r="AB18" s="19"/>
    </row>
    <row r="19" spans="1:28">
      <c r="A19" s="15" t="str">
        <f t="shared" si="0"/>
        <v>1831/02/14/00007</v>
      </c>
      <c r="B19" s="71">
        <f t="shared" si="1"/>
        <v>9</v>
      </c>
      <c r="C19" s="71">
        <f t="shared" si="1"/>
        <v>9</v>
      </c>
      <c r="D19" s="72">
        <v>41876</v>
      </c>
      <c r="E19" s="56" t="s">
        <v>162</v>
      </c>
      <c r="F19" s="84"/>
      <c r="G19" s="74"/>
      <c r="H19" s="75" t="s">
        <v>21</v>
      </c>
      <c r="I19" s="75">
        <v>33</v>
      </c>
      <c r="J19" s="76"/>
      <c r="K19" s="205" t="s">
        <v>31</v>
      </c>
      <c r="L19" s="77"/>
      <c r="M19" s="62"/>
      <c r="N19" s="79"/>
      <c r="O19" s="80"/>
      <c r="P19" s="65"/>
      <c r="Q19" s="66"/>
      <c r="R19" s="67"/>
      <c r="S19" s="68"/>
      <c r="T19" s="69"/>
      <c r="U19" s="81"/>
      <c r="V19" s="70"/>
      <c r="W19" s="201"/>
      <c r="X19" s="199" t="str">
        <f t="shared" si="2"/>
        <v/>
      </c>
      <c r="Y19" s="199" t="str">
        <f t="shared" si="3"/>
        <v/>
      </c>
      <c r="Z19" s="199" t="str">
        <f t="shared" si="4"/>
        <v/>
      </c>
      <c r="AA19" s="186"/>
      <c r="AB19" s="19"/>
    </row>
    <row r="20" spans="1:28">
      <c r="A20" s="15" t="str">
        <f t="shared" si="0"/>
        <v>1831/01/14/00008</v>
      </c>
      <c r="B20" s="71">
        <f t="shared" si="1"/>
        <v>10</v>
      </c>
      <c r="C20" s="71">
        <f t="shared" si="1"/>
        <v>10</v>
      </c>
      <c r="D20" s="72">
        <v>41877</v>
      </c>
      <c r="E20" s="56" t="s">
        <v>163</v>
      </c>
      <c r="F20" s="73"/>
      <c r="G20" s="74"/>
      <c r="H20" s="75" t="s">
        <v>21</v>
      </c>
      <c r="I20" s="75">
        <v>43</v>
      </c>
      <c r="J20" s="76"/>
      <c r="K20" s="205" t="s">
        <v>32</v>
      </c>
      <c r="L20" s="77"/>
      <c r="M20" s="78"/>
      <c r="N20" s="79"/>
      <c r="O20" s="80"/>
      <c r="P20" s="65"/>
      <c r="Q20" s="66"/>
      <c r="R20" s="67"/>
      <c r="S20" s="68"/>
      <c r="T20" s="69"/>
      <c r="U20" s="81"/>
      <c r="V20" s="70"/>
      <c r="W20" s="201"/>
      <c r="X20" s="199" t="str">
        <f t="shared" si="2"/>
        <v/>
      </c>
      <c r="Y20" s="199" t="str">
        <f t="shared" si="3"/>
        <v/>
      </c>
      <c r="Z20" s="199" t="str">
        <f t="shared" si="4"/>
        <v/>
      </c>
      <c r="AA20" s="186"/>
      <c r="AB20" s="19"/>
    </row>
    <row r="21" spans="1:28">
      <c r="A21" s="15" t="str">
        <f t="shared" si="0"/>
        <v>1831/01/14/00009</v>
      </c>
      <c r="B21" s="71">
        <f t="shared" si="1"/>
        <v>11</v>
      </c>
      <c r="C21" s="71">
        <f t="shared" si="1"/>
        <v>11</v>
      </c>
      <c r="D21" s="72">
        <v>41879</v>
      </c>
      <c r="E21" s="56" t="s">
        <v>164</v>
      </c>
      <c r="F21" s="73"/>
      <c r="G21" s="74"/>
      <c r="H21" s="75" t="s">
        <v>21</v>
      </c>
      <c r="I21" s="75">
        <v>43</v>
      </c>
      <c r="J21" s="85"/>
      <c r="K21" s="205" t="s">
        <v>33</v>
      </c>
      <c r="L21" s="77"/>
      <c r="M21" s="78"/>
      <c r="N21" s="79"/>
      <c r="O21" s="80"/>
      <c r="P21" s="65"/>
      <c r="Q21" s="66"/>
      <c r="R21" s="67"/>
      <c r="S21" s="68"/>
      <c r="T21" s="69"/>
      <c r="U21" s="81"/>
      <c r="V21" s="70"/>
      <c r="W21" s="201"/>
      <c r="X21" s="199" t="str">
        <f t="shared" si="2"/>
        <v/>
      </c>
      <c r="Y21" s="199" t="str">
        <f t="shared" si="3"/>
        <v/>
      </c>
      <c r="Z21" s="199" t="str">
        <f t="shared" si="4"/>
        <v/>
      </c>
      <c r="AA21" s="186"/>
      <c r="AB21" s="19"/>
    </row>
    <row r="22" spans="1:28" ht="13.5" customHeight="1">
      <c r="A22" s="15">
        <f t="shared" si="0"/>
        <v>0</v>
      </c>
      <c r="B22" s="86"/>
      <c r="C22" s="86"/>
      <c r="D22" s="87"/>
      <c r="E22" s="56" t="s">
        <v>165</v>
      </c>
      <c r="F22" s="89"/>
      <c r="G22" s="88"/>
      <c r="H22" s="90"/>
      <c r="I22" s="90"/>
      <c r="J22" s="91"/>
      <c r="K22" s="206"/>
      <c r="L22" s="92"/>
      <c r="M22" s="93"/>
      <c r="N22" s="94"/>
      <c r="O22" s="95"/>
      <c r="P22" s="96"/>
      <c r="Q22" s="97"/>
      <c r="R22" s="98"/>
      <c r="S22" s="99"/>
      <c r="T22" s="100"/>
      <c r="U22" s="101"/>
      <c r="V22" s="101"/>
      <c r="W22" s="202"/>
      <c r="X22" s="199" t="str">
        <f t="shared" si="2"/>
        <v/>
      </c>
      <c r="Y22" s="199" t="str">
        <f t="shared" si="3"/>
        <v/>
      </c>
      <c r="Z22" s="199" t="str">
        <f t="shared" si="4"/>
        <v/>
      </c>
      <c r="AA22" s="186"/>
      <c r="AB22" s="19"/>
    </row>
    <row r="23" spans="1:28">
      <c r="A23" s="15" t="str">
        <f t="shared" si="0"/>
        <v>1831/01/14/00010</v>
      </c>
      <c r="B23" s="71">
        <f>B21+1</f>
        <v>12</v>
      </c>
      <c r="C23" s="71">
        <v>1</v>
      </c>
      <c r="D23" s="72">
        <v>41883</v>
      </c>
      <c r="E23" s="56" t="s">
        <v>166</v>
      </c>
      <c r="F23" s="102"/>
      <c r="G23" s="85"/>
      <c r="H23" s="75" t="s">
        <v>21</v>
      </c>
      <c r="I23" s="75">
        <v>29</v>
      </c>
      <c r="J23" s="85"/>
      <c r="K23" s="205" t="s">
        <v>34</v>
      </c>
      <c r="L23" s="77"/>
      <c r="M23" s="103"/>
      <c r="N23" s="104"/>
      <c r="O23" s="80"/>
      <c r="P23" s="65"/>
      <c r="Q23" s="66"/>
      <c r="R23" s="67"/>
      <c r="S23" s="68"/>
      <c r="T23" s="69"/>
      <c r="U23" s="81"/>
      <c r="V23" s="70"/>
      <c r="W23" s="201"/>
      <c r="X23" s="199" t="str">
        <f t="shared" si="2"/>
        <v/>
      </c>
      <c r="Y23" s="199" t="str">
        <f t="shared" si="3"/>
        <v/>
      </c>
      <c r="Z23" s="199" t="str">
        <f t="shared" si="4"/>
        <v/>
      </c>
      <c r="AA23" s="186"/>
      <c r="AB23" s="19"/>
    </row>
    <row r="24" spans="1:28">
      <c r="A24" s="15" t="str">
        <f t="shared" si="0"/>
        <v>1831/01/14/0011E</v>
      </c>
      <c r="B24" s="71">
        <f t="shared" ref="B24:C38" si="5">B23+1</f>
        <v>13</v>
      </c>
      <c r="C24" s="71">
        <f t="shared" si="5"/>
        <v>2</v>
      </c>
      <c r="D24" s="105">
        <v>41883</v>
      </c>
      <c r="E24" s="56" t="s">
        <v>167</v>
      </c>
      <c r="F24" s="102"/>
      <c r="G24" s="85"/>
      <c r="H24" s="106" t="s">
        <v>26</v>
      </c>
      <c r="I24" s="106">
        <v>1</v>
      </c>
      <c r="J24" s="85"/>
      <c r="K24" s="205" t="s">
        <v>35</v>
      </c>
      <c r="L24" s="77"/>
      <c r="M24" s="103"/>
      <c r="N24" s="104"/>
      <c r="O24" s="80"/>
      <c r="P24" s="65"/>
      <c r="Q24" s="66"/>
      <c r="R24" s="67"/>
      <c r="S24" s="68"/>
      <c r="T24" s="69"/>
      <c r="U24" s="81"/>
      <c r="V24" s="70"/>
      <c r="W24" s="201"/>
      <c r="X24" s="199" t="str">
        <f t="shared" si="2"/>
        <v/>
      </c>
      <c r="Y24" s="199" t="str">
        <f t="shared" si="3"/>
        <v/>
      </c>
      <c r="Z24" s="199" t="str">
        <f t="shared" si="4"/>
        <v/>
      </c>
      <c r="AA24" s="186"/>
      <c r="AB24" s="19"/>
    </row>
    <row r="25" spans="1:28">
      <c r="A25" s="15" t="str">
        <f t="shared" si="0"/>
        <v>1831/01/14/00012</v>
      </c>
      <c r="B25" s="71">
        <f t="shared" si="5"/>
        <v>14</v>
      </c>
      <c r="C25" s="71">
        <f t="shared" si="5"/>
        <v>3</v>
      </c>
      <c r="D25" s="105">
        <v>41883</v>
      </c>
      <c r="E25" s="56" t="s">
        <v>168</v>
      </c>
      <c r="F25" s="73"/>
      <c r="G25" s="74"/>
      <c r="H25" s="75" t="s">
        <v>26</v>
      </c>
      <c r="I25" s="75">
        <v>43</v>
      </c>
      <c r="J25" s="85"/>
      <c r="K25" s="205" t="s">
        <v>36</v>
      </c>
      <c r="L25" s="77"/>
      <c r="M25" s="78"/>
      <c r="N25" s="79"/>
      <c r="O25" s="80"/>
      <c r="P25" s="65"/>
      <c r="Q25" s="66"/>
      <c r="R25" s="67"/>
      <c r="S25" s="68"/>
      <c r="T25" s="69"/>
      <c r="U25" s="81"/>
      <c r="V25" s="70"/>
      <c r="W25" s="201"/>
      <c r="X25" s="199" t="str">
        <f t="shared" si="2"/>
        <v/>
      </c>
      <c r="Y25" s="199" t="str">
        <f t="shared" si="3"/>
        <v/>
      </c>
      <c r="Z25" s="199" t="str">
        <f t="shared" si="4"/>
        <v/>
      </c>
      <c r="AA25" s="186"/>
      <c r="AB25" s="19"/>
    </row>
    <row r="26" spans="1:28">
      <c r="A26" s="15" t="str">
        <f t="shared" si="0"/>
        <v>1831/01/14/00015</v>
      </c>
      <c r="B26" s="71">
        <f t="shared" si="5"/>
        <v>15</v>
      </c>
      <c r="C26" s="71">
        <f t="shared" si="5"/>
        <v>4</v>
      </c>
      <c r="D26" s="107">
        <v>41885</v>
      </c>
      <c r="E26" s="56" t="s">
        <v>169</v>
      </c>
      <c r="F26" s="73"/>
      <c r="G26" s="85"/>
      <c r="H26" s="106" t="s">
        <v>26</v>
      </c>
      <c r="I26" s="106">
        <v>55</v>
      </c>
      <c r="J26" s="85"/>
      <c r="K26" s="205" t="s">
        <v>37</v>
      </c>
      <c r="L26" s="77"/>
      <c r="M26" s="78"/>
      <c r="N26" s="79"/>
      <c r="O26" s="80"/>
      <c r="P26" s="65"/>
      <c r="Q26" s="66"/>
      <c r="R26" s="67"/>
      <c r="S26" s="68"/>
      <c r="T26" s="69"/>
      <c r="U26" s="81"/>
      <c r="V26" s="70"/>
      <c r="W26" s="201"/>
      <c r="X26" s="199" t="str">
        <f t="shared" si="2"/>
        <v/>
      </c>
      <c r="Y26" s="199" t="str">
        <f t="shared" si="3"/>
        <v/>
      </c>
      <c r="Z26" s="199" t="str">
        <f t="shared" si="4"/>
        <v/>
      </c>
      <c r="AA26" s="186"/>
      <c r="AB26" s="19"/>
    </row>
    <row r="27" spans="1:28">
      <c r="A27" s="15" t="str">
        <f t="shared" si="0"/>
        <v>1831/01/14/00013</v>
      </c>
      <c r="B27" s="71">
        <f t="shared" si="5"/>
        <v>16</v>
      </c>
      <c r="C27" s="71">
        <f t="shared" si="5"/>
        <v>5</v>
      </c>
      <c r="D27" s="107">
        <v>41886</v>
      </c>
      <c r="E27" s="56" t="s">
        <v>170</v>
      </c>
      <c r="F27" s="73"/>
      <c r="G27" s="85"/>
      <c r="H27" s="106" t="s">
        <v>26</v>
      </c>
      <c r="I27" s="106">
        <v>58</v>
      </c>
      <c r="J27" s="85"/>
      <c r="K27" s="205" t="s">
        <v>38</v>
      </c>
      <c r="L27" s="77"/>
      <c r="M27" s="62"/>
      <c r="N27" s="79"/>
      <c r="O27" s="80"/>
      <c r="P27" s="65"/>
      <c r="Q27" s="66"/>
      <c r="R27" s="67"/>
      <c r="S27" s="68"/>
      <c r="T27" s="69"/>
      <c r="U27" s="81"/>
      <c r="V27" s="70"/>
      <c r="W27" s="201"/>
      <c r="X27" s="199" t="str">
        <f t="shared" si="2"/>
        <v/>
      </c>
      <c r="Y27" s="199" t="str">
        <f t="shared" si="3"/>
        <v/>
      </c>
      <c r="Z27" s="199" t="str">
        <f t="shared" si="4"/>
        <v/>
      </c>
      <c r="AA27" s="186"/>
      <c r="AB27" s="108"/>
    </row>
    <row r="28" spans="1:28">
      <c r="A28" s="15" t="str">
        <f t="shared" si="0"/>
        <v>1831/01/14/00014</v>
      </c>
      <c r="B28" s="109">
        <f t="shared" si="5"/>
        <v>17</v>
      </c>
      <c r="C28" s="71">
        <f t="shared" si="5"/>
        <v>6</v>
      </c>
      <c r="D28" s="107">
        <v>41888</v>
      </c>
      <c r="E28" s="56" t="s">
        <v>171</v>
      </c>
      <c r="F28" s="73"/>
      <c r="G28" s="85"/>
      <c r="H28" s="106" t="s">
        <v>21</v>
      </c>
      <c r="I28" s="106">
        <v>33</v>
      </c>
      <c r="J28" s="85"/>
      <c r="K28" s="205" t="s">
        <v>39</v>
      </c>
      <c r="L28" s="77"/>
      <c r="M28" s="62"/>
      <c r="N28" s="79"/>
      <c r="O28" s="80"/>
      <c r="P28" s="65"/>
      <c r="Q28" s="66"/>
      <c r="R28" s="67"/>
      <c r="S28" s="68"/>
      <c r="T28" s="69"/>
      <c r="U28" s="81"/>
      <c r="V28" s="70"/>
      <c r="W28" s="201"/>
      <c r="X28" s="199" t="str">
        <f t="shared" si="2"/>
        <v/>
      </c>
      <c r="Y28" s="199" t="str">
        <f t="shared" si="3"/>
        <v/>
      </c>
      <c r="Z28" s="199" t="str">
        <f t="shared" si="4"/>
        <v/>
      </c>
      <c r="AA28" s="186"/>
      <c r="AB28" s="19"/>
    </row>
    <row r="29" spans="1:28">
      <c r="A29" s="15" t="str">
        <f t="shared" si="0"/>
        <v>1831/01/14/00058</v>
      </c>
      <c r="B29" s="71">
        <f t="shared" si="5"/>
        <v>18</v>
      </c>
      <c r="C29" s="71">
        <f t="shared" si="5"/>
        <v>7</v>
      </c>
      <c r="D29" s="105">
        <v>41888</v>
      </c>
      <c r="E29" s="56" t="s">
        <v>172</v>
      </c>
      <c r="F29" s="102"/>
      <c r="G29" s="85"/>
      <c r="H29" s="106" t="s">
        <v>26</v>
      </c>
      <c r="I29" s="106">
        <v>48</v>
      </c>
      <c r="J29" s="85"/>
      <c r="K29" s="205" t="s">
        <v>40</v>
      </c>
      <c r="L29" s="77"/>
      <c r="M29" s="78"/>
      <c r="N29" s="110"/>
      <c r="O29" s="111"/>
      <c r="P29" s="61"/>
      <c r="Q29" s="66"/>
      <c r="R29" s="67"/>
      <c r="S29" s="68"/>
      <c r="T29" s="69"/>
      <c r="U29" s="111"/>
      <c r="V29" s="70"/>
      <c r="W29" s="201"/>
      <c r="X29" s="199" t="str">
        <f t="shared" si="2"/>
        <v/>
      </c>
      <c r="Y29" s="199" t="str">
        <f t="shared" si="3"/>
        <v/>
      </c>
      <c r="Z29" s="199" t="str">
        <f t="shared" si="4"/>
        <v/>
      </c>
      <c r="AA29" s="186"/>
      <c r="AB29" s="19"/>
    </row>
    <row r="30" spans="1:28">
      <c r="A30" s="15" t="str">
        <f t="shared" si="0"/>
        <v>1831/02/14/00003</v>
      </c>
      <c r="B30" s="71">
        <f t="shared" si="5"/>
        <v>19</v>
      </c>
      <c r="C30" s="71">
        <f t="shared" si="5"/>
        <v>8</v>
      </c>
      <c r="D30" s="107">
        <v>41897</v>
      </c>
      <c r="E30" s="56" t="s">
        <v>173</v>
      </c>
      <c r="F30" s="102"/>
      <c r="G30" s="106"/>
      <c r="H30" s="106" t="s">
        <v>21</v>
      </c>
      <c r="I30" s="106">
        <v>32</v>
      </c>
      <c r="J30" s="85"/>
      <c r="K30" s="205" t="s">
        <v>41</v>
      </c>
      <c r="L30" s="112"/>
      <c r="M30" s="62"/>
      <c r="N30" s="79"/>
      <c r="O30" s="80"/>
      <c r="P30" s="65"/>
      <c r="Q30" s="66"/>
      <c r="R30" s="67"/>
      <c r="S30" s="68"/>
      <c r="T30" s="69"/>
      <c r="U30" s="81"/>
      <c r="V30" s="70"/>
      <c r="W30" s="201"/>
      <c r="X30" s="199" t="str">
        <f t="shared" si="2"/>
        <v/>
      </c>
      <c r="Y30" s="199" t="str">
        <f t="shared" si="3"/>
        <v/>
      </c>
      <c r="Z30" s="199" t="str">
        <f t="shared" si="4"/>
        <v/>
      </c>
      <c r="AA30" s="186"/>
      <c r="AB30" s="19"/>
    </row>
    <row r="31" spans="1:28">
      <c r="A31" s="15" t="str">
        <f t="shared" si="0"/>
        <v>1831/01/14/00019E</v>
      </c>
      <c r="B31" s="71">
        <f t="shared" si="5"/>
        <v>20</v>
      </c>
      <c r="C31" s="71">
        <f t="shared" si="5"/>
        <v>9</v>
      </c>
      <c r="D31" s="107">
        <v>41897</v>
      </c>
      <c r="E31" s="56" t="s">
        <v>174</v>
      </c>
      <c r="F31" s="102"/>
      <c r="G31" s="85"/>
      <c r="H31" s="106" t="s">
        <v>26</v>
      </c>
      <c r="I31" s="106">
        <v>15</v>
      </c>
      <c r="J31" s="85"/>
      <c r="K31" s="205" t="s">
        <v>42</v>
      </c>
      <c r="L31" s="112"/>
      <c r="M31" s="78"/>
      <c r="N31" s="79"/>
      <c r="O31" s="80"/>
      <c r="P31" s="65"/>
      <c r="Q31" s="66"/>
      <c r="R31" s="67"/>
      <c r="S31" s="68"/>
      <c r="T31" s="69"/>
      <c r="U31" s="81"/>
      <c r="V31" s="70"/>
      <c r="W31" s="201"/>
      <c r="X31" s="199" t="str">
        <f t="shared" si="2"/>
        <v/>
      </c>
      <c r="Y31" s="199" t="str">
        <f t="shared" si="3"/>
        <v/>
      </c>
      <c r="Z31" s="199" t="str">
        <f t="shared" si="4"/>
        <v/>
      </c>
      <c r="AA31" s="186"/>
      <c r="AB31" s="19"/>
    </row>
    <row r="32" spans="1:28">
      <c r="A32" s="15" t="str">
        <f t="shared" si="0"/>
        <v>1831/01/14/00017</v>
      </c>
      <c r="B32" s="71">
        <f t="shared" si="5"/>
        <v>21</v>
      </c>
      <c r="C32" s="71">
        <f t="shared" si="5"/>
        <v>10</v>
      </c>
      <c r="D32" s="107">
        <v>41898</v>
      </c>
      <c r="E32" s="56" t="s">
        <v>175</v>
      </c>
      <c r="F32" s="73"/>
      <c r="G32" s="85"/>
      <c r="H32" s="106" t="s">
        <v>21</v>
      </c>
      <c r="I32" s="106">
        <v>33</v>
      </c>
      <c r="J32" s="85"/>
      <c r="K32" s="205" t="s">
        <v>43</v>
      </c>
      <c r="L32" s="112"/>
      <c r="M32" s="78"/>
      <c r="N32" s="79"/>
      <c r="O32" s="80"/>
      <c r="P32" s="65"/>
      <c r="Q32" s="66"/>
      <c r="R32" s="67"/>
      <c r="S32" s="68"/>
      <c r="T32" s="69"/>
      <c r="U32" s="81"/>
      <c r="V32" s="70"/>
      <c r="W32" s="201"/>
      <c r="X32" s="199" t="str">
        <f t="shared" si="2"/>
        <v/>
      </c>
      <c r="Y32" s="199" t="str">
        <f t="shared" si="3"/>
        <v/>
      </c>
      <c r="Z32" s="199" t="str">
        <f t="shared" si="4"/>
        <v/>
      </c>
      <c r="AA32" s="186"/>
      <c r="AB32" s="19"/>
    </row>
    <row r="33" spans="1:28">
      <c r="A33" s="15" t="str">
        <f t="shared" si="0"/>
        <v>1831/01/14/00016</v>
      </c>
      <c r="B33" s="71">
        <f t="shared" si="5"/>
        <v>22</v>
      </c>
      <c r="C33" s="71">
        <f t="shared" si="5"/>
        <v>11</v>
      </c>
      <c r="D33" s="107">
        <v>41899</v>
      </c>
      <c r="E33" s="56" t="s">
        <v>176</v>
      </c>
      <c r="F33" s="73"/>
      <c r="G33" s="85"/>
      <c r="H33" s="106" t="s">
        <v>26</v>
      </c>
      <c r="I33" s="106">
        <v>50</v>
      </c>
      <c r="J33" s="85"/>
      <c r="K33" s="205" t="s">
        <v>44</v>
      </c>
      <c r="L33" s="112"/>
      <c r="M33" s="62"/>
      <c r="N33" s="79"/>
      <c r="O33" s="80"/>
      <c r="P33" s="65"/>
      <c r="Q33" s="66"/>
      <c r="R33" s="67"/>
      <c r="S33" s="68"/>
      <c r="T33" s="69"/>
      <c r="U33" s="81"/>
      <c r="V33" s="70"/>
      <c r="W33" s="201"/>
      <c r="X33" s="199" t="str">
        <f t="shared" si="2"/>
        <v/>
      </c>
      <c r="Y33" s="199" t="str">
        <f t="shared" si="3"/>
        <v/>
      </c>
      <c r="Z33" s="199" t="str">
        <f t="shared" si="4"/>
        <v/>
      </c>
      <c r="AA33" s="186"/>
      <c r="AB33" s="19"/>
    </row>
    <row r="34" spans="1:28">
      <c r="A34" s="15" t="str">
        <f t="shared" si="0"/>
        <v>1831/01/14/00018</v>
      </c>
      <c r="B34" s="71">
        <f t="shared" si="5"/>
        <v>23</v>
      </c>
      <c r="C34" s="71">
        <f t="shared" si="5"/>
        <v>12</v>
      </c>
      <c r="D34" s="107">
        <v>41900</v>
      </c>
      <c r="E34" s="56" t="s">
        <v>177</v>
      </c>
      <c r="F34" s="73"/>
      <c r="G34" s="85"/>
      <c r="H34" s="106" t="s">
        <v>21</v>
      </c>
      <c r="I34" s="106">
        <v>38</v>
      </c>
      <c r="J34" s="85"/>
      <c r="K34" s="205" t="s">
        <v>45</v>
      </c>
      <c r="L34" s="112"/>
      <c r="M34" s="78"/>
      <c r="N34" s="79"/>
      <c r="O34" s="80"/>
      <c r="P34" s="65"/>
      <c r="Q34" s="66"/>
      <c r="R34" s="67"/>
      <c r="S34" s="68"/>
      <c r="T34" s="69"/>
      <c r="U34" s="81"/>
      <c r="V34" s="70"/>
      <c r="W34" s="201"/>
      <c r="X34" s="199" t="str">
        <f t="shared" si="2"/>
        <v/>
      </c>
      <c r="Y34" s="199" t="str">
        <f t="shared" si="3"/>
        <v/>
      </c>
      <c r="Z34" s="199" t="str">
        <f t="shared" si="4"/>
        <v/>
      </c>
      <c r="AA34" s="186"/>
      <c r="AB34" s="19"/>
    </row>
    <row r="35" spans="1:28">
      <c r="A35" s="15" t="str">
        <f t="shared" si="0"/>
        <v>1831/01/14/00020</v>
      </c>
      <c r="B35" s="71">
        <f t="shared" si="5"/>
        <v>24</v>
      </c>
      <c r="C35" s="71">
        <f t="shared" si="5"/>
        <v>13</v>
      </c>
      <c r="D35" s="107">
        <v>41901</v>
      </c>
      <c r="E35" s="56" t="s">
        <v>178</v>
      </c>
      <c r="F35" s="73"/>
      <c r="G35" s="85"/>
      <c r="H35" s="106" t="s">
        <v>21</v>
      </c>
      <c r="I35" s="106">
        <v>19</v>
      </c>
      <c r="J35" s="85"/>
      <c r="K35" s="205" t="s">
        <v>46</v>
      </c>
      <c r="L35" s="112"/>
      <c r="M35" s="62"/>
      <c r="N35" s="79"/>
      <c r="O35" s="114"/>
      <c r="P35" s="65"/>
      <c r="Q35" s="66"/>
      <c r="R35" s="67"/>
      <c r="S35" s="68"/>
      <c r="T35" s="69"/>
      <c r="U35" s="81"/>
      <c r="V35" s="70"/>
      <c r="W35" s="201"/>
      <c r="X35" s="199" t="str">
        <f t="shared" si="2"/>
        <v/>
      </c>
      <c r="Y35" s="199" t="str">
        <f t="shared" si="3"/>
        <v/>
      </c>
      <c r="Z35" s="199" t="str">
        <f t="shared" si="4"/>
        <v/>
      </c>
      <c r="AA35" s="186"/>
      <c r="AB35" s="19"/>
    </row>
    <row r="36" spans="1:28">
      <c r="A36" s="15" t="str">
        <f t="shared" si="0"/>
        <v>1831/01/14/00021</v>
      </c>
      <c r="B36" s="71">
        <f t="shared" si="5"/>
        <v>25</v>
      </c>
      <c r="C36" s="71">
        <f t="shared" si="5"/>
        <v>14</v>
      </c>
      <c r="D36" s="107">
        <v>41904</v>
      </c>
      <c r="E36" s="56" t="s">
        <v>179</v>
      </c>
      <c r="F36" s="73"/>
      <c r="G36" s="85"/>
      <c r="H36" s="106" t="s">
        <v>21</v>
      </c>
      <c r="I36" s="106">
        <v>27</v>
      </c>
      <c r="J36" s="85"/>
      <c r="K36" s="205" t="s">
        <v>47</v>
      </c>
      <c r="L36" s="112"/>
      <c r="M36" s="62"/>
      <c r="N36" s="79"/>
      <c r="O36" s="80"/>
      <c r="P36" s="65"/>
      <c r="Q36" s="66"/>
      <c r="R36" s="67"/>
      <c r="S36" s="68"/>
      <c r="T36" s="69"/>
      <c r="U36" s="81"/>
      <c r="V36" s="70"/>
      <c r="W36" s="201"/>
      <c r="X36" s="199" t="str">
        <f t="shared" si="2"/>
        <v/>
      </c>
      <c r="Y36" s="199" t="str">
        <f t="shared" si="3"/>
        <v/>
      </c>
      <c r="Z36" s="199" t="str">
        <f t="shared" si="4"/>
        <v/>
      </c>
      <c r="AA36" s="186"/>
      <c r="AB36" s="19"/>
    </row>
    <row r="37" spans="1:28">
      <c r="A37" s="15" t="str">
        <f t="shared" si="0"/>
        <v>1831/01/14/00022</v>
      </c>
      <c r="B37" s="71">
        <f t="shared" si="5"/>
        <v>26</v>
      </c>
      <c r="C37" s="71">
        <f t="shared" si="5"/>
        <v>15</v>
      </c>
      <c r="D37" s="107">
        <v>41904</v>
      </c>
      <c r="E37" s="56" t="s">
        <v>180</v>
      </c>
      <c r="F37" s="73"/>
      <c r="G37" s="76"/>
      <c r="H37" s="115" t="s">
        <v>21</v>
      </c>
      <c r="I37" s="115">
        <v>38</v>
      </c>
      <c r="J37" s="76"/>
      <c r="K37" s="207" t="s">
        <v>48</v>
      </c>
      <c r="L37" s="112"/>
      <c r="M37" s="78"/>
      <c r="N37" s="79"/>
      <c r="O37" s="80"/>
      <c r="P37" s="65"/>
      <c r="Q37" s="66"/>
      <c r="R37" s="67"/>
      <c r="S37" s="68"/>
      <c r="T37" s="69"/>
      <c r="U37" s="81"/>
      <c r="V37" s="70"/>
      <c r="W37" s="201"/>
      <c r="X37" s="199" t="str">
        <f t="shared" si="2"/>
        <v/>
      </c>
      <c r="Y37" s="199" t="str">
        <f t="shared" si="3"/>
        <v/>
      </c>
      <c r="Z37" s="199" t="str">
        <f t="shared" si="4"/>
        <v/>
      </c>
      <c r="AA37" s="186"/>
      <c r="AB37" s="19"/>
    </row>
    <row r="38" spans="1:28">
      <c r="A38" s="15" t="str">
        <f t="shared" si="0"/>
        <v>1831/01/14/00023</v>
      </c>
      <c r="B38" s="71">
        <f t="shared" si="5"/>
        <v>27</v>
      </c>
      <c r="C38" s="71">
        <f t="shared" si="5"/>
        <v>16</v>
      </c>
      <c r="D38" s="107">
        <v>41904</v>
      </c>
      <c r="E38" s="56" t="s">
        <v>181</v>
      </c>
      <c r="F38" s="73"/>
      <c r="G38" s="85"/>
      <c r="H38" s="115" t="s">
        <v>21</v>
      </c>
      <c r="I38" s="115">
        <v>58</v>
      </c>
      <c r="J38" s="76"/>
      <c r="K38" s="207" t="s">
        <v>49</v>
      </c>
      <c r="L38" s="112"/>
      <c r="M38" s="78"/>
      <c r="N38" s="79"/>
      <c r="O38" s="80"/>
      <c r="P38" s="65"/>
      <c r="Q38" s="66"/>
      <c r="R38" s="67"/>
      <c r="S38" s="68"/>
      <c r="T38" s="69"/>
      <c r="U38" s="81"/>
      <c r="V38" s="70"/>
      <c r="W38" s="201"/>
      <c r="X38" s="199" t="str">
        <f t="shared" si="2"/>
        <v/>
      </c>
      <c r="Y38" s="199" t="str">
        <f t="shared" si="3"/>
        <v/>
      </c>
      <c r="Z38" s="199" t="str">
        <f t="shared" si="4"/>
        <v/>
      </c>
      <c r="AA38" s="186"/>
      <c r="AB38" s="19"/>
    </row>
    <row r="39" spans="1:28">
      <c r="A39" s="15" t="str">
        <f t="shared" si="0"/>
        <v>1831/01/14/00024</v>
      </c>
      <c r="B39" s="71">
        <v>28</v>
      </c>
      <c r="C39" s="71">
        <f>C38+1</f>
        <v>17</v>
      </c>
      <c r="D39" s="107">
        <v>41911</v>
      </c>
      <c r="E39" s="56" t="s">
        <v>182</v>
      </c>
      <c r="F39" s="73"/>
      <c r="G39" s="116"/>
      <c r="H39" s="115" t="s">
        <v>21</v>
      </c>
      <c r="I39" s="115">
        <v>33</v>
      </c>
      <c r="J39" s="85"/>
      <c r="K39" s="207" t="s">
        <v>50</v>
      </c>
      <c r="L39" s="112"/>
      <c r="M39" s="78"/>
      <c r="N39" s="79"/>
      <c r="O39" s="80"/>
      <c r="P39" s="65"/>
      <c r="Q39" s="66"/>
      <c r="R39" s="67"/>
      <c r="S39" s="68"/>
      <c r="T39" s="69"/>
      <c r="U39" s="81"/>
      <c r="V39" s="70"/>
      <c r="W39" s="201"/>
      <c r="X39" s="199" t="str">
        <f t="shared" si="2"/>
        <v/>
      </c>
      <c r="Y39" s="199" t="str">
        <f t="shared" si="3"/>
        <v/>
      </c>
      <c r="Z39" s="199" t="str">
        <f t="shared" si="4"/>
        <v/>
      </c>
      <c r="AA39" s="186"/>
      <c r="AB39" s="19"/>
    </row>
    <row r="40" spans="1:28">
      <c r="A40" s="15" t="str">
        <f t="shared" si="0"/>
        <v>1831/02/14/00004</v>
      </c>
      <c r="B40" s="71">
        <v>29</v>
      </c>
      <c r="C40" s="71">
        <f>C39+1</f>
        <v>18</v>
      </c>
      <c r="D40" s="107">
        <v>41912</v>
      </c>
      <c r="E40" s="56" t="s">
        <v>183</v>
      </c>
      <c r="F40" s="73"/>
      <c r="G40" s="76"/>
      <c r="H40" s="115" t="s">
        <v>21</v>
      </c>
      <c r="I40" s="115">
        <v>19</v>
      </c>
      <c r="J40" s="76"/>
      <c r="K40" s="205" t="s">
        <v>51</v>
      </c>
      <c r="L40" s="112"/>
      <c r="M40" s="62"/>
      <c r="N40" s="79"/>
      <c r="O40" s="80"/>
      <c r="P40" s="65"/>
      <c r="Q40" s="66"/>
      <c r="R40" s="67"/>
      <c r="S40" s="68"/>
      <c r="T40" s="69"/>
      <c r="U40" s="81"/>
      <c r="V40" s="70"/>
      <c r="W40" s="201"/>
      <c r="X40" s="227"/>
      <c r="Y40" s="227"/>
      <c r="Z40" s="227"/>
      <c r="AA40" s="201"/>
      <c r="AB40" s="19"/>
    </row>
    <row r="41" spans="1:28" ht="14.25" customHeight="1">
      <c r="A41" s="15">
        <f t="shared" si="0"/>
        <v>0</v>
      </c>
      <c r="B41" s="117"/>
      <c r="C41" s="117"/>
      <c r="D41" s="118"/>
      <c r="E41" s="56" t="s">
        <v>184</v>
      </c>
      <c r="F41" s="120"/>
      <c r="G41" s="119"/>
      <c r="H41" s="121"/>
      <c r="I41" s="121"/>
      <c r="J41" s="91"/>
      <c r="K41" s="206"/>
      <c r="L41" s="122"/>
      <c r="M41" s="123"/>
      <c r="N41" s="94"/>
      <c r="O41" s="95"/>
      <c r="P41" s="96"/>
      <c r="Q41" s="97"/>
      <c r="R41" s="98"/>
      <c r="S41" s="99"/>
      <c r="T41" s="100"/>
      <c r="U41" s="101"/>
      <c r="V41" s="101"/>
      <c r="W41" s="202"/>
      <c r="X41" s="228"/>
      <c r="Y41" s="228"/>
      <c r="Z41" s="228"/>
      <c r="AA41" s="202"/>
      <c r="AB41" s="19"/>
    </row>
    <row r="42" spans="1:28">
      <c r="A42" s="15" t="str">
        <f t="shared" si="0"/>
        <v>1831/01/14/00025</v>
      </c>
      <c r="B42" s="71">
        <v>30</v>
      </c>
      <c r="C42" s="71">
        <v>1</v>
      </c>
      <c r="D42" s="107">
        <v>41917</v>
      </c>
      <c r="E42" s="56" t="s">
        <v>185</v>
      </c>
      <c r="F42" s="73"/>
      <c r="G42" s="76"/>
      <c r="H42" s="115" t="s">
        <v>21</v>
      </c>
      <c r="I42" s="115">
        <v>41</v>
      </c>
      <c r="J42" s="76"/>
      <c r="K42" s="207" t="s">
        <v>52</v>
      </c>
      <c r="L42" s="112"/>
      <c r="M42" s="124"/>
      <c r="N42" s="79"/>
      <c r="O42" s="80"/>
      <c r="P42" s="65"/>
      <c r="Q42" s="66"/>
      <c r="R42" s="67"/>
      <c r="S42" s="68"/>
      <c r="T42" s="69"/>
      <c r="U42" s="81"/>
      <c r="V42" s="70"/>
      <c r="W42" s="70"/>
      <c r="X42" s="229"/>
      <c r="Y42" s="229"/>
      <c r="Z42" s="229"/>
      <c r="AA42" s="70"/>
      <c r="AB42" s="124"/>
    </row>
    <row r="43" spans="1:28">
      <c r="A43" s="15" t="str">
        <f t="shared" si="0"/>
        <v>1831/01/14/00026</v>
      </c>
      <c r="B43" s="71">
        <v>31</v>
      </c>
      <c r="C43" s="71">
        <v>2</v>
      </c>
      <c r="D43" s="125">
        <v>41932</v>
      </c>
      <c r="E43" s="56" t="s">
        <v>186</v>
      </c>
      <c r="F43" s="84"/>
      <c r="G43" s="127"/>
      <c r="H43" s="127" t="s">
        <v>21</v>
      </c>
      <c r="I43" s="127">
        <v>37</v>
      </c>
      <c r="J43" s="76"/>
      <c r="K43" s="207" t="s">
        <v>53</v>
      </c>
      <c r="L43" s="112"/>
      <c r="M43" s="78"/>
      <c r="N43" s="79"/>
      <c r="O43" s="80"/>
      <c r="P43" s="65"/>
      <c r="Q43" s="66"/>
      <c r="R43" s="67"/>
      <c r="S43" s="68"/>
      <c r="T43" s="69"/>
      <c r="U43" s="81"/>
      <c r="V43" s="70"/>
      <c r="W43" s="201"/>
      <c r="X43" s="227"/>
      <c r="Y43" s="227"/>
      <c r="Z43" s="227"/>
      <c r="AA43" s="201"/>
      <c r="AB43" s="19"/>
    </row>
    <row r="44" spans="1:28">
      <c r="A44" s="15" t="str">
        <f t="shared" si="0"/>
        <v>1831/01/14/00027</v>
      </c>
      <c r="B44" s="71">
        <f>B43+1</f>
        <v>32</v>
      </c>
      <c r="C44" s="71">
        <v>3</v>
      </c>
      <c r="D44" s="125">
        <v>41933</v>
      </c>
      <c r="E44" s="56" t="s">
        <v>187</v>
      </c>
      <c r="F44" s="84"/>
      <c r="G44" s="74"/>
      <c r="H44" s="75" t="s">
        <v>26</v>
      </c>
      <c r="I44" s="75">
        <v>51</v>
      </c>
      <c r="J44" s="76"/>
      <c r="K44" s="207" t="s">
        <v>54</v>
      </c>
      <c r="L44" s="112"/>
      <c r="M44" s="83"/>
      <c r="N44" s="79"/>
      <c r="O44" s="80"/>
      <c r="P44" s="65"/>
      <c r="Q44" s="66"/>
      <c r="R44" s="67"/>
      <c r="S44" s="68"/>
      <c r="T44" s="69"/>
      <c r="U44" s="81"/>
      <c r="V44" s="70"/>
      <c r="W44" s="201"/>
      <c r="X44" s="227"/>
      <c r="Y44" s="227"/>
      <c r="Z44" s="227"/>
      <c r="AA44" s="201"/>
      <c r="AB44" s="19"/>
    </row>
    <row r="45" spans="1:28">
      <c r="A45" s="15" t="str">
        <f t="shared" si="0"/>
        <v>1831/01/14/00028</v>
      </c>
      <c r="B45" s="71">
        <f>B44+1</f>
        <v>33</v>
      </c>
      <c r="C45" s="71">
        <v>4</v>
      </c>
      <c r="D45" s="125">
        <v>41933</v>
      </c>
      <c r="E45" s="56" t="s">
        <v>188</v>
      </c>
      <c r="F45" s="84"/>
      <c r="G45" s="74"/>
      <c r="H45" s="75" t="s">
        <v>26</v>
      </c>
      <c r="I45" s="75">
        <v>51</v>
      </c>
      <c r="J45" s="76"/>
      <c r="K45" s="207" t="s">
        <v>55</v>
      </c>
      <c r="L45" s="112"/>
      <c r="M45" s="78"/>
      <c r="N45" s="79"/>
      <c r="O45" s="80"/>
      <c r="P45" s="65"/>
      <c r="Q45" s="66"/>
      <c r="R45" s="67"/>
      <c r="S45" s="68"/>
      <c r="T45" s="69"/>
      <c r="U45" s="81"/>
      <c r="V45" s="70"/>
      <c r="W45" s="201"/>
      <c r="X45" s="227"/>
      <c r="Y45" s="227"/>
      <c r="Z45" s="227"/>
      <c r="AA45" s="201"/>
      <c r="AB45" s="19"/>
    </row>
    <row r="46" spans="1:28">
      <c r="A46" s="15" t="str">
        <f t="shared" si="0"/>
        <v>1831/02/14/00029</v>
      </c>
      <c r="B46" s="71">
        <f>B45+1</f>
        <v>34</v>
      </c>
      <c r="C46" s="71">
        <v>5</v>
      </c>
      <c r="D46" s="125">
        <v>41941</v>
      </c>
      <c r="E46" s="56" t="s">
        <v>189</v>
      </c>
      <c r="F46" s="84"/>
      <c r="G46" s="74"/>
      <c r="H46" s="127" t="s">
        <v>21</v>
      </c>
      <c r="I46" s="127">
        <v>42</v>
      </c>
      <c r="J46" s="76"/>
      <c r="K46" s="207" t="s">
        <v>56</v>
      </c>
      <c r="L46" s="112"/>
      <c r="M46" s="103"/>
      <c r="N46" s="128"/>
      <c r="O46" s="80"/>
      <c r="P46" s="65"/>
      <c r="Q46" s="66"/>
      <c r="R46" s="67"/>
      <c r="S46" s="68"/>
      <c r="T46" s="69"/>
      <c r="U46" s="81"/>
      <c r="V46" s="70"/>
      <c r="W46" s="201"/>
      <c r="X46" s="227"/>
      <c r="Y46" s="227"/>
      <c r="Z46" s="227"/>
      <c r="AA46" s="201"/>
      <c r="AB46" s="19"/>
    </row>
    <row r="47" spans="1:28">
      <c r="A47" s="15" t="str">
        <f t="shared" si="0"/>
        <v>1831/01/14/00030</v>
      </c>
      <c r="B47" s="71">
        <f>B46+1</f>
        <v>35</v>
      </c>
      <c r="C47" s="71">
        <v>6</v>
      </c>
      <c r="D47" s="125">
        <v>41941</v>
      </c>
      <c r="E47" s="56" t="s">
        <v>190</v>
      </c>
      <c r="F47" s="84"/>
      <c r="G47" s="74"/>
      <c r="H47" s="127" t="s">
        <v>21</v>
      </c>
      <c r="I47" s="127">
        <v>22</v>
      </c>
      <c r="J47" s="85"/>
      <c r="K47" s="207" t="s">
        <v>57</v>
      </c>
      <c r="L47" s="112"/>
      <c r="M47" s="78"/>
      <c r="N47" s="79"/>
      <c r="O47" s="80"/>
      <c r="P47" s="65"/>
      <c r="Q47" s="66"/>
      <c r="R47" s="67"/>
      <c r="S47" s="68"/>
      <c r="T47" s="69"/>
      <c r="U47" s="81"/>
      <c r="V47" s="70"/>
      <c r="W47" s="201"/>
      <c r="X47" s="227"/>
      <c r="Y47" s="227"/>
      <c r="Z47" s="227"/>
      <c r="AA47" s="201"/>
      <c r="AB47" s="19"/>
    </row>
    <row r="48" spans="1:28">
      <c r="A48" s="15" t="str">
        <f t="shared" si="0"/>
        <v>1831/01/14/00031</v>
      </c>
      <c r="B48" s="71">
        <f>B47+1</f>
        <v>36</v>
      </c>
      <c r="C48" s="71">
        <v>7</v>
      </c>
      <c r="D48" s="125">
        <v>41941</v>
      </c>
      <c r="E48" s="56" t="s">
        <v>191</v>
      </c>
      <c r="F48" s="84"/>
      <c r="G48" s="74"/>
      <c r="H48" s="127" t="s">
        <v>26</v>
      </c>
      <c r="I48" s="127">
        <v>51</v>
      </c>
      <c r="J48" s="76"/>
      <c r="K48" s="207" t="s">
        <v>58</v>
      </c>
      <c r="L48" s="112"/>
      <c r="M48" s="62"/>
      <c r="N48" s="79"/>
      <c r="O48" s="80"/>
      <c r="P48" s="65"/>
      <c r="Q48" s="66"/>
      <c r="R48" s="67"/>
      <c r="S48" s="68"/>
      <c r="T48" s="69"/>
      <c r="U48" s="81"/>
      <c r="V48" s="70"/>
      <c r="W48" s="201"/>
      <c r="X48" s="227"/>
      <c r="Y48" s="227"/>
      <c r="Z48" s="227"/>
      <c r="AA48" s="201"/>
      <c r="AB48" s="19"/>
    </row>
    <row r="49" spans="1:28" s="132" customFormat="1" ht="3.75" customHeight="1">
      <c r="A49" s="15">
        <f t="shared" si="0"/>
        <v>0</v>
      </c>
      <c r="B49" s="86"/>
      <c r="C49" s="86"/>
      <c r="D49" s="129"/>
      <c r="E49" s="56" t="s">
        <v>192</v>
      </c>
      <c r="F49" s="130"/>
      <c r="G49" s="88"/>
      <c r="H49" s="131"/>
      <c r="I49" s="131"/>
      <c r="J49" s="91"/>
      <c r="K49" s="206"/>
      <c r="L49" s="92"/>
      <c r="M49" s="93"/>
      <c r="N49" s="94"/>
      <c r="O49" s="95"/>
      <c r="P49" s="96"/>
      <c r="Q49" s="97"/>
      <c r="R49" s="98"/>
      <c r="S49" s="99"/>
      <c r="T49" s="100"/>
      <c r="U49" s="101"/>
      <c r="V49" s="101"/>
      <c r="W49" s="202"/>
      <c r="X49" s="228"/>
      <c r="Y49" s="228"/>
      <c r="Z49" s="228"/>
      <c r="AA49" s="202"/>
      <c r="AB49" s="19"/>
    </row>
    <row r="50" spans="1:28">
      <c r="A50" s="15" t="str">
        <f t="shared" si="0"/>
        <v>1831/01/14/00032</v>
      </c>
      <c r="B50" s="71">
        <f>B48+1</f>
        <v>37</v>
      </c>
      <c r="C50" s="71">
        <v>1</v>
      </c>
      <c r="D50" s="125">
        <v>41945</v>
      </c>
      <c r="E50" s="56" t="s">
        <v>193</v>
      </c>
      <c r="F50" s="84"/>
      <c r="G50" s="74"/>
      <c r="H50" s="75" t="s">
        <v>26</v>
      </c>
      <c r="I50" s="75">
        <v>46</v>
      </c>
      <c r="J50" s="76"/>
      <c r="K50" s="207" t="s">
        <v>59</v>
      </c>
      <c r="L50" s="112"/>
      <c r="M50" s="78"/>
      <c r="N50" s="79"/>
      <c r="O50" s="80"/>
      <c r="P50" s="65"/>
      <c r="Q50" s="66"/>
      <c r="R50" s="67"/>
      <c r="S50" s="68"/>
      <c r="T50" s="69"/>
      <c r="U50" s="81"/>
      <c r="V50" s="70"/>
      <c r="W50" s="201"/>
      <c r="X50" s="227"/>
      <c r="Y50" s="227"/>
      <c r="Z50" s="227"/>
      <c r="AA50" s="201"/>
      <c r="AB50" s="19"/>
    </row>
    <row r="51" spans="1:28">
      <c r="A51" s="15" t="str">
        <f t="shared" si="0"/>
        <v>1831/02/14/00033</v>
      </c>
      <c r="B51" s="71">
        <f t="shared" ref="B51:B57" si="6">B50+1</f>
        <v>38</v>
      </c>
      <c r="C51" s="71">
        <v>2</v>
      </c>
      <c r="D51" s="125">
        <v>41953</v>
      </c>
      <c r="E51" s="56" t="s">
        <v>194</v>
      </c>
      <c r="F51" s="84"/>
      <c r="G51" s="74"/>
      <c r="H51" s="75" t="s">
        <v>21</v>
      </c>
      <c r="I51" s="75">
        <v>36</v>
      </c>
      <c r="J51" s="76"/>
      <c r="K51" s="207" t="s">
        <v>60</v>
      </c>
      <c r="L51" s="112"/>
      <c r="M51" s="78"/>
      <c r="N51" s="79"/>
      <c r="O51" s="80"/>
      <c r="P51" s="65"/>
      <c r="Q51" s="66"/>
      <c r="R51" s="67"/>
      <c r="S51" s="68"/>
      <c r="T51" s="69"/>
      <c r="U51" s="81"/>
      <c r="V51" s="70"/>
      <c r="W51" s="201"/>
      <c r="X51" s="227"/>
      <c r="Y51" s="227"/>
      <c r="Z51" s="227"/>
      <c r="AA51" s="201"/>
      <c r="AB51" s="19"/>
    </row>
    <row r="52" spans="1:28">
      <c r="A52" s="15" t="str">
        <f t="shared" si="0"/>
        <v>1831/01/14/00034</v>
      </c>
      <c r="B52" s="71">
        <f t="shared" si="6"/>
        <v>39</v>
      </c>
      <c r="C52" s="71">
        <v>3</v>
      </c>
      <c r="D52" s="72">
        <v>41953</v>
      </c>
      <c r="E52" s="56" t="s">
        <v>195</v>
      </c>
      <c r="F52" s="84"/>
      <c r="G52" s="74"/>
      <c r="H52" s="75" t="s">
        <v>21</v>
      </c>
      <c r="I52" s="75">
        <v>42</v>
      </c>
      <c r="J52" s="76"/>
      <c r="K52" s="207" t="s">
        <v>61</v>
      </c>
      <c r="L52" s="112"/>
      <c r="M52" s="83"/>
      <c r="N52" s="79"/>
      <c r="O52" s="80"/>
      <c r="P52" s="65"/>
      <c r="Q52" s="66"/>
      <c r="R52" s="67"/>
      <c r="S52" s="68"/>
      <c r="T52" s="69"/>
      <c r="U52" s="81"/>
      <c r="V52" s="70"/>
      <c r="W52" s="201"/>
      <c r="X52" s="227"/>
      <c r="Y52" s="227"/>
      <c r="Z52" s="227"/>
      <c r="AA52" s="201"/>
      <c r="AB52" s="19"/>
    </row>
    <row r="53" spans="1:28">
      <c r="A53" s="15" t="str">
        <f t="shared" si="0"/>
        <v>1831/01/14/00035</v>
      </c>
      <c r="B53" s="71">
        <f t="shared" si="6"/>
        <v>40</v>
      </c>
      <c r="C53" s="71">
        <v>4</v>
      </c>
      <c r="D53" s="72">
        <v>41955</v>
      </c>
      <c r="E53" s="56" t="s">
        <v>196</v>
      </c>
      <c r="F53" s="84"/>
      <c r="G53" s="106"/>
      <c r="H53" s="75" t="s">
        <v>26</v>
      </c>
      <c r="I53" s="75">
        <v>32</v>
      </c>
      <c r="J53" s="85"/>
      <c r="K53" s="207" t="s">
        <v>62</v>
      </c>
      <c r="L53" s="77"/>
      <c r="M53" s="78"/>
      <c r="N53" s="133"/>
      <c r="O53" s="80"/>
      <c r="P53" s="65"/>
      <c r="Q53" s="66"/>
      <c r="R53" s="67"/>
      <c r="S53" s="68"/>
      <c r="T53" s="69"/>
      <c r="U53" s="81"/>
      <c r="V53" s="70"/>
      <c r="W53" s="201"/>
      <c r="X53" s="227"/>
      <c r="Y53" s="227"/>
      <c r="Z53" s="227"/>
      <c r="AA53" s="201"/>
      <c r="AB53" s="19"/>
    </row>
    <row r="54" spans="1:28">
      <c r="A54" s="15" t="str">
        <f t="shared" si="0"/>
        <v>1831/01/14/00036</v>
      </c>
      <c r="B54" s="71">
        <f t="shared" si="6"/>
        <v>41</v>
      </c>
      <c r="C54" s="71">
        <v>5</v>
      </c>
      <c r="D54" s="125">
        <v>41963</v>
      </c>
      <c r="E54" s="56" t="s">
        <v>197</v>
      </c>
      <c r="F54" s="84"/>
      <c r="G54" s="85"/>
      <c r="H54" s="106" t="s">
        <v>21</v>
      </c>
      <c r="I54" s="106">
        <v>25</v>
      </c>
      <c r="J54" s="85"/>
      <c r="K54" s="207" t="s">
        <v>63</v>
      </c>
      <c r="L54" s="77"/>
      <c r="M54" s="78"/>
      <c r="N54" s="133"/>
      <c r="O54" s="80"/>
      <c r="P54" s="65"/>
      <c r="Q54" s="66"/>
      <c r="R54" s="67"/>
      <c r="S54" s="68"/>
      <c r="T54" s="69"/>
      <c r="U54" s="81"/>
      <c r="V54" s="70"/>
      <c r="W54" s="201"/>
      <c r="X54" s="227"/>
      <c r="Y54" s="227"/>
      <c r="Z54" s="227"/>
      <c r="AA54" s="201"/>
      <c r="AB54" s="19"/>
    </row>
    <row r="55" spans="1:28">
      <c r="A55" s="15" t="str">
        <f t="shared" si="0"/>
        <v>1831/01/14/00037</v>
      </c>
      <c r="B55" s="71">
        <f t="shared" si="6"/>
        <v>42</v>
      </c>
      <c r="C55" s="71">
        <v>6</v>
      </c>
      <c r="D55" s="125">
        <v>41968</v>
      </c>
      <c r="E55" s="56" t="s">
        <v>198</v>
      </c>
      <c r="F55" s="84"/>
      <c r="G55" s="85"/>
      <c r="H55" s="75" t="s">
        <v>21</v>
      </c>
      <c r="I55" s="75">
        <v>19</v>
      </c>
      <c r="J55" s="85"/>
      <c r="K55" s="207" t="s">
        <v>64</v>
      </c>
      <c r="L55" s="77"/>
      <c r="M55" s="78"/>
      <c r="N55" s="133"/>
      <c r="O55" s="80"/>
      <c r="P55" s="65"/>
      <c r="Q55" s="66"/>
      <c r="R55" s="67"/>
      <c r="S55" s="68"/>
      <c r="T55" s="69"/>
      <c r="U55" s="81"/>
      <c r="V55" s="70"/>
      <c r="W55" s="201"/>
      <c r="X55" s="227"/>
      <c r="Y55" s="227"/>
      <c r="Z55" s="227"/>
      <c r="AA55" s="201"/>
      <c r="AB55" s="19"/>
    </row>
    <row r="56" spans="1:28">
      <c r="A56" s="15" t="str">
        <f t="shared" si="0"/>
        <v>1831/01/14/00038</v>
      </c>
      <c r="B56" s="71">
        <f t="shared" si="6"/>
        <v>43</v>
      </c>
      <c r="C56" s="71">
        <v>7</v>
      </c>
      <c r="D56" s="125">
        <v>41971</v>
      </c>
      <c r="E56" s="56" t="s">
        <v>199</v>
      </c>
      <c r="F56" s="84"/>
      <c r="G56" s="85"/>
      <c r="H56" s="106" t="s">
        <v>21</v>
      </c>
      <c r="I56" s="106">
        <v>30</v>
      </c>
      <c r="J56" s="85"/>
      <c r="K56" s="207" t="s">
        <v>65</v>
      </c>
      <c r="L56" s="77"/>
      <c r="M56" s="78"/>
      <c r="N56" s="133"/>
      <c r="O56" s="80"/>
      <c r="P56" s="65"/>
      <c r="Q56" s="66"/>
      <c r="R56" s="67"/>
      <c r="S56" s="68"/>
      <c r="T56" s="69"/>
      <c r="U56" s="81"/>
      <c r="V56" s="70"/>
      <c r="W56" s="201"/>
      <c r="X56" s="227"/>
      <c r="Y56" s="227"/>
      <c r="Z56" s="227"/>
      <c r="AA56" s="201"/>
      <c r="AB56" s="19"/>
    </row>
    <row r="57" spans="1:28">
      <c r="A57" s="15" t="str">
        <f t="shared" si="0"/>
        <v>1831/02/14/00039</v>
      </c>
      <c r="B57" s="71">
        <f t="shared" si="6"/>
        <v>44</v>
      </c>
      <c r="C57" s="71">
        <v>8</v>
      </c>
      <c r="D57" s="125">
        <v>41971</v>
      </c>
      <c r="E57" s="56" t="s">
        <v>200</v>
      </c>
      <c r="F57" s="84"/>
      <c r="G57" s="85"/>
      <c r="H57" s="106" t="s">
        <v>21</v>
      </c>
      <c r="I57" s="106">
        <v>24</v>
      </c>
      <c r="J57" s="85"/>
      <c r="K57" s="207" t="s">
        <v>66</v>
      </c>
      <c r="L57" s="77"/>
      <c r="M57" s="124"/>
      <c r="N57" s="133"/>
      <c r="O57" s="134"/>
      <c r="P57" s="135"/>
      <c r="Q57" s="66"/>
      <c r="R57" s="67"/>
      <c r="S57" s="68"/>
      <c r="T57" s="69"/>
      <c r="U57" s="134"/>
      <c r="V57" s="70"/>
      <c r="W57" s="201"/>
      <c r="X57" s="227"/>
      <c r="Y57" s="227"/>
      <c r="Z57" s="227"/>
      <c r="AA57" s="201"/>
      <c r="AB57" s="19"/>
    </row>
    <row r="58" spans="1:28" ht="5.25" customHeight="1">
      <c r="A58" s="15">
        <f t="shared" si="0"/>
        <v>0</v>
      </c>
      <c r="B58" s="117"/>
      <c r="C58" s="117"/>
      <c r="D58" s="136"/>
      <c r="E58" s="56" t="s">
        <v>201</v>
      </c>
      <c r="F58" s="89"/>
      <c r="G58" s="91"/>
      <c r="H58" s="121"/>
      <c r="I58" s="121"/>
      <c r="J58" s="91"/>
      <c r="K58" s="206"/>
      <c r="L58" s="92"/>
      <c r="M58" s="93"/>
      <c r="N58" s="94"/>
      <c r="O58" s="95"/>
      <c r="P58" s="96"/>
      <c r="Q58" s="97"/>
      <c r="R58" s="98"/>
      <c r="S58" s="99"/>
      <c r="T58" s="100"/>
      <c r="U58" s="101"/>
      <c r="V58" s="101"/>
      <c r="W58" s="202"/>
      <c r="X58" s="228"/>
      <c r="Y58" s="228"/>
      <c r="Z58" s="228"/>
      <c r="AA58" s="202"/>
      <c r="AB58" s="19"/>
    </row>
    <row r="59" spans="1:28">
      <c r="A59" s="15" t="str">
        <f t="shared" si="0"/>
        <v>1831/02/14/00041</v>
      </c>
      <c r="B59" s="71">
        <v>45</v>
      </c>
      <c r="C59" s="71">
        <v>1</v>
      </c>
      <c r="D59" s="125">
        <v>41976</v>
      </c>
      <c r="E59" s="56" t="s">
        <v>202</v>
      </c>
      <c r="F59" s="102"/>
      <c r="G59" s="85"/>
      <c r="H59" s="106" t="s">
        <v>21</v>
      </c>
      <c r="I59" s="106">
        <v>38</v>
      </c>
      <c r="J59" s="85"/>
      <c r="K59" s="207" t="s">
        <v>67</v>
      </c>
      <c r="L59" s="77"/>
      <c r="M59" s="78"/>
      <c r="N59" s="133"/>
      <c r="O59" s="80"/>
      <c r="P59" s="65"/>
      <c r="Q59" s="66"/>
      <c r="R59" s="67"/>
      <c r="S59" s="68"/>
      <c r="T59" s="69"/>
      <c r="U59" s="81"/>
      <c r="V59" s="70"/>
      <c r="W59" s="201"/>
      <c r="X59" s="227"/>
      <c r="Y59" s="227"/>
      <c r="Z59" s="227"/>
      <c r="AA59" s="201"/>
      <c r="AB59" s="19"/>
    </row>
    <row r="60" spans="1:28">
      <c r="A60" s="15" t="str">
        <f t="shared" si="0"/>
        <v>1831/01/14/00042</v>
      </c>
      <c r="B60" s="71">
        <f t="shared" ref="B60:B74" si="7">B59+1</f>
        <v>46</v>
      </c>
      <c r="C60" s="71">
        <f t="shared" ref="C60:C75" si="8">1+C59</f>
        <v>2</v>
      </c>
      <c r="D60" s="125">
        <v>41976</v>
      </c>
      <c r="E60" s="56" t="s">
        <v>203</v>
      </c>
      <c r="F60" s="84"/>
      <c r="G60" s="85"/>
      <c r="H60" s="106" t="s">
        <v>21</v>
      </c>
      <c r="I60" s="106">
        <v>34</v>
      </c>
      <c r="J60" s="85"/>
      <c r="K60" s="207" t="s">
        <v>68</v>
      </c>
      <c r="L60" s="77"/>
      <c r="M60" s="78"/>
      <c r="N60" s="133"/>
      <c r="O60" s="80"/>
      <c r="P60" s="65"/>
      <c r="Q60" s="66"/>
      <c r="R60" s="67"/>
      <c r="S60" s="68"/>
      <c r="T60" s="69"/>
      <c r="U60" s="81"/>
      <c r="V60" s="70"/>
      <c r="W60" s="201"/>
      <c r="X60" s="227"/>
      <c r="Y60" s="227"/>
      <c r="Z60" s="227"/>
      <c r="AA60" s="201"/>
      <c r="AB60" s="19"/>
    </row>
    <row r="61" spans="1:28">
      <c r="A61" s="15" t="str">
        <f t="shared" si="0"/>
        <v>1831/01/14/00043</v>
      </c>
      <c r="B61" s="71">
        <f t="shared" si="7"/>
        <v>47</v>
      </c>
      <c r="C61" s="71">
        <f t="shared" si="8"/>
        <v>3</v>
      </c>
      <c r="D61" s="125">
        <v>41977</v>
      </c>
      <c r="E61" s="56" t="s">
        <v>204</v>
      </c>
      <c r="F61" s="84"/>
      <c r="G61" s="106"/>
      <c r="H61" s="106" t="s">
        <v>26</v>
      </c>
      <c r="I61" s="106">
        <v>44</v>
      </c>
      <c r="J61" s="85"/>
      <c r="K61" s="207" t="s">
        <v>69</v>
      </c>
      <c r="L61" s="77"/>
      <c r="M61" s="78"/>
      <c r="N61" s="133"/>
      <c r="O61" s="80"/>
      <c r="P61" s="65"/>
      <c r="Q61" s="66"/>
      <c r="R61" s="67"/>
      <c r="S61" s="68"/>
      <c r="T61" s="69"/>
      <c r="U61" s="81"/>
      <c r="V61" s="70"/>
      <c r="W61" s="201"/>
      <c r="X61" s="227"/>
      <c r="Y61" s="227"/>
      <c r="Z61" s="227"/>
      <c r="AA61" s="201"/>
      <c r="AB61" s="19"/>
    </row>
    <row r="62" spans="1:28">
      <c r="A62" s="15" t="str">
        <f t="shared" si="0"/>
        <v>1831/01/14/00044</v>
      </c>
      <c r="B62" s="71">
        <f t="shared" si="7"/>
        <v>48</v>
      </c>
      <c r="C62" s="71">
        <f t="shared" si="8"/>
        <v>4</v>
      </c>
      <c r="D62" s="125">
        <v>41979</v>
      </c>
      <c r="E62" s="56" t="s">
        <v>205</v>
      </c>
      <c r="F62" s="84"/>
      <c r="G62" s="106"/>
      <c r="H62" s="106" t="s">
        <v>21</v>
      </c>
      <c r="I62" s="106">
        <v>34</v>
      </c>
      <c r="J62" s="85"/>
      <c r="K62" s="207" t="s">
        <v>70</v>
      </c>
      <c r="L62" s="77"/>
      <c r="M62" s="62"/>
      <c r="N62" s="79"/>
      <c r="O62" s="80"/>
      <c r="P62" s="65"/>
      <c r="Q62" s="66"/>
      <c r="R62" s="67"/>
      <c r="S62" s="68"/>
      <c r="T62" s="69"/>
      <c r="U62" s="81"/>
      <c r="V62" s="70"/>
      <c r="W62" s="201"/>
      <c r="X62" s="227"/>
      <c r="Y62" s="227"/>
      <c r="Z62" s="227"/>
      <c r="AA62" s="201"/>
      <c r="AB62" s="19"/>
    </row>
    <row r="63" spans="1:28">
      <c r="A63" s="15" t="str">
        <f t="shared" si="0"/>
        <v>1831/01/14/00045E</v>
      </c>
      <c r="B63" s="71">
        <f t="shared" si="7"/>
        <v>49</v>
      </c>
      <c r="C63" s="71">
        <f t="shared" si="8"/>
        <v>5</v>
      </c>
      <c r="D63" s="125">
        <v>41981</v>
      </c>
      <c r="E63" s="56" t="s">
        <v>206</v>
      </c>
      <c r="F63" s="84"/>
      <c r="G63" s="85"/>
      <c r="H63" s="106" t="s">
        <v>21</v>
      </c>
      <c r="I63" s="106">
        <v>12</v>
      </c>
      <c r="J63" s="85"/>
      <c r="K63" s="207" t="s">
        <v>71</v>
      </c>
      <c r="L63" s="77"/>
      <c r="M63" s="124"/>
      <c r="N63" s="133"/>
      <c r="O63" s="80"/>
      <c r="P63" s="65"/>
      <c r="Q63" s="66"/>
      <c r="R63" s="67"/>
      <c r="S63" s="68"/>
      <c r="T63" s="69"/>
      <c r="U63" s="81"/>
      <c r="V63" s="70"/>
      <c r="W63" s="201"/>
      <c r="X63" s="227"/>
      <c r="Y63" s="227"/>
      <c r="Z63" s="227"/>
      <c r="AA63" s="201"/>
      <c r="AB63" s="19"/>
    </row>
    <row r="64" spans="1:28">
      <c r="A64" s="15" t="str">
        <f t="shared" si="0"/>
        <v>1831/01/14/00046</v>
      </c>
      <c r="B64" s="71">
        <f t="shared" si="7"/>
        <v>50</v>
      </c>
      <c r="C64" s="71">
        <f t="shared" si="8"/>
        <v>6</v>
      </c>
      <c r="D64" s="125">
        <v>41981</v>
      </c>
      <c r="E64" s="56" t="s">
        <v>207</v>
      </c>
      <c r="F64" s="84"/>
      <c r="G64" s="85"/>
      <c r="H64" s="127" t="s">
        <v>26</v>
      </c>
      <c r="I64" s="127">
        <v>54</v>
      </c>
      <c r="J64" s="85"/>
      <c r="K64" s="207" t="s">
        <v>72</v>
      </c>
      <c r="L64" s="77"/>
      <c r="M64" s="124"/>
      <c r="N64" s="133"/>
      <c r="O64" s="80"/>
      <c r="P64" s="65"/>
      <c r="Q64" s="66"/>
      <c r="R64" s="67"/>
      <c r="S64" s="68"/>
      <c r="T64" s="69"/>
      <c r="U64" s="81"/>
      <c r="V64" s="70"/>
      <c r="W64" s="201"/>
      <c r="X64" s="227"/>
      <c r="Y64" s="227"/>
      <c r="Z64" s="227"/>
      <c r="AA64" s="201"/>
      <c r="AB64" s="19"/>
    </row>
    <row r="65" spans="1:69">
      <c r="A65" s="15" t="str">
        <f t="shared" si="0"/>
        <v>1831/01/14/00047</v>
      </c>
      <c r="B65" s="71">
        <f t="shared" si="7"/>
        <v>51</v>
      </c>
      <c r="C65" s="71">
        <f t="shared" si="8"/>
        <v>7</v>
      </c>
      <c r="D65" s="125">
        <v>41985</v>
      </c>
      <c r="E65" s="56" t="s">
        <v>208</v>
      </c>
      <c r="F65" s="84"/>
      <c r="G65" s="85"/>
      <c r="H65" s="127" t="s">
        <v>26</v>
      </c>
      <c r="I65" s="127">
        <v>42</v>
      </c>
      <c r="J65" s="85"/>
      <c r="K65" s="207" t="s">
        <v>73</v>
      </c>
      <c r="L65" s="77"/>
      <c r="M65" s="78"/>
      <c r="N65" s="133"/>
      <c r="O65" s="80"/>
      <c r="P65" s="65"/>
      <c r="Q65" s="66"/>
      <c r="R65" s="67"/>
      <c r="S65" s="68"/>
      <c r="T65" s="69"/>
      <c r="U65" s="81"/>
      <c r="V65" s="70"/>
      <c r="W65" s="201"/>
      <c r="X65" s="227"/>
      <c r="Y65" s="227"/>
      <c r="Z65" s="227"/>
      <c r="AA65" s="201"/>
      <c r="AB65" s="19"/>
    </row>
    <row r="66" spans="1:69">
      <c r="A66" s="15" t="str">
        <f t="shared" si="0"/>
        <v>1831/01/14/00048E</v>
      </c>
      <c r="B66" s="71">
        <f t="shared" si="7"/>
        <v>52</v>
      </c>
      <c r="C66" s="71">
        <f t="shared" si="8"/>
        <v>8</v>
      </c>
      <c r="D66" s="125">
        <v>41984</v>
      </c>
      <c r="E66" s="56" t="s">
        <v>209</v>
      </c>
      <c r="F66" s="84"/>
      <c r="G66" s="85"/>
      <c r="H66" s="127" t="s">
        <v>21</v>
      </c>
      <c r="I66" s="127">
        <v>6</v>
      </c>
      <c r="J66" s="85"/>
      <c r="K66" s="207" t="s">
        <v>74</v>
      </c>
      <c r="L66" s="77"/>
      <c r="M66" s="62"/>
      <c r="N66" s="133"/>
      <c r="O66" s="134"/>
      <c r="P66" s="135"/>
      <c r="Q66" s="66"/>
      <c r="R66" s="67"/>
      <c r="S66" s="68"/>
      <c r="T66" s="69"/>
      <c r="U66" s="134"/>
      <c r="V66" s="70"/>
      <c r="W66" s="201"/>
      <c r="X66" s="227"/>
      <c r="Y66" s="227"/>
      <c r="Z66" s="227"/>
      <c r="AA66" s="201"/>
      <c r="AB66" s="19"/>
    </row>
    <row r="67" spans="1:69">
      <c r="A67" s="15" t="str">
        <f t="shared" si="0"/>
        <v>1831/01/14/00049</v>
      </c>
      <c r="B67" s="71">
        <f t="shared" si="7"/>
        <v>53</v>
      </c>
      <c r="C67" s="71">
        <f t="shared" si="8"/>
        <v>9</v>
      </c>
      <c r="D67" s="125">
        <v>41984</v>
      </c>
      <c r="E67" s="56" t="s">
        <v>210</v>
      </c>
      <c r="F67" s="84"/>
      <c r="G67" s="85"/>
      <c r="H67" s="127" t="s">
        <v>21</v>
      </c>
      <c r="I67" s="127">
        <v>31</v>
      </c>
      <c r="J67" s="76"/>
      <c r="K67" s="207" t="s">
        <v>75</v>
      </c>
      <c r="L67" s="53"/>
      <c r="M67" s="17"/>
      <c r="N67" s="17"/>
      <c r="O67" s="80"/>
      <c r="P67" s="65"/>
      <c r="Q67" s="66"/>
      <c r="R67" s="67"/>
      <c r="S67" s="68"/>
      <c r="T67" s="69"/>
      <c r="U67" s="81"/>
      <c r="V67" s="70"/>
      <c r="W67" s="201"/>
      <c r="X67" s="227"/>
      <c r="Y67" s="227"/>
      <c r="Z67" s="227"/>
      <c r="AA67" s="201"/>
      <c r="AB67" s="19"/>
    </row>
    <row r="68" spans="1:69">
      <c r="A68" s="15" t="str">
        <f t="shared" si="0"/>
        <v>1831/01/14/00050</v>
      </c>
      <c r="B68" s="71">
        <f t="shared" si="7"/>
        <v>54</v>
      </c>
      <c r="C68" s="71">
        <f t="shared" si="8"/>
        <v>10</v>
      </c>
      <c r="D68" s="125">
        <v>41987</v>
      </c>
      <c r="E68" s="56" t="s">
        <v>211</v>
      </c>
      <c r="F68" s="84"/>
      <c r="G68" s="115"/>
      <c r="H68" s="127" t="s">
        <v>21</v>
      </c>
      <c r="I68" s="127">
        <v>48</v>
      </c>
      <c r="J68" s="76"/>
      <c r="K68" s="207" t="s">
        <v>76</v>
      </c>
      <c r="L68" s="112"/>
      <c r="M68" s="124"/>
      <c r="N68" s="79"/>
      <c r="O68" s="80"/>
      <c r="P68" s="65"/>
      <c r="Q68" s="66"/>
      <c r="R68" s="67"/>
      <c r="S68" s="68"/>
      <c r="T68" s="69"/>
      <c r="U68" s="81"/>
      <c r="V68" s="70"/>
      <c r="W68" s="201"/>
      <c r="X68" s="227"/>
      <c r="Y68" s="227"/>
      <c r="Z68" s="227"/>
      <c r="AA68" s="201"/>
      <c r="AB68" s="19"/>
    </row>
    <row r="69" spans="1:69">
      <c r="A69" s="15" t="str">
        <f t="shared" si="0"/>
        <v>1831/01/14/00051</v>
      </c>
      <c r="B69" s="71">
        <f t="shared" si="7"/>
        <v>55</v>
      </c>
      <c r="C69" s="71">
        <f t="shared" si="8"/>
        <v>11</v>
      </c>
      <c r="D69" s="125">
        <v>41995</v>
      </c>
      <c r="E69" s="56" t="s">
        <v>212</v>
      </c>
      <c r="F69" s="84"/>
      <c r="G69" s="115"/>
      <c r="H69" s="127" t="s">
        <v>21</v>
      </c>
      <c r="I69" s="127">
        <v>39</v>
      </c>
      <c r="J69" s="76"/>
      <c r="K69" s="207" t="s">
        <v>77</v>
      </c>
      <c r="L69" s="112"/>
      <c r="M69" s="124"/>
      <c r="N69" s="79"/>
      <c r="O69" s="80"/>
      <c r="P69" s="65"/>
      <c r="Q69" s="66"/>
      <c r="R69" s="67"/>
      <c r="S69" s="68"/>
      <c r="T69" s="69"/>
      <c r="U69" s="81"/>
      <c r="V69" s="70"/>
      <c r="W69" s="201"/>
      <c r="X69" s="227"/>
      <c r="Y69" s="227"/>
      <c r="Z69" s="227"/>
      <c r="AA69" s="201"/>
      <c r="AB69" s="19"/>
    </row>
    <row r="70" spans="1:69" ht="14.25" customHeight="1">
      <c r="A70" s="15" t="str">
        <f t="shared" si="0"/>
        <v>1831/01/14/00052</v>
      </c>
      <c r="B70" s="71">
        <f t="shared" si="7"/>
        <v>56</v>
      </c>
      <c r="C70" s="71">
        <f t="shared" si="8"/>
        <v>12</v>
      </c>
      <c r="D70" s="125">
        <v>41993</v>
      </c>
      <c r="E70" s="56" t="s">
        <v>213</v>
      </c>
      <c r="F70" s="84"/>
      <c r="G70" s="76"/>
      <c r="H70" s="127" t="s">
        <v>21</v>
      </c>
      <c r="I70" s="127">
        <v>50</v>
      </c>
      <c r="J70" s="76"/>
      <c r="K70" s="207" t="s">
        <v>78</v>
      </c>
      <c r="L70" s="112"/>
      <c r="M70" s="112"/>
      <c r="N70" s="128"/>
      <c r="O70" s="137"/>
      <c r="P70" s="65"/>
      <c r="Q70" s="137"/>
      <c r="R70" s="112"/>
      <c r="S70" s="112"/>
      <c r="T70" s="69"/>
      <c r="U70" s="137"/>
      <c r="V70" s="70"/>
      <c r="W70" s="201"/>
      <c r="X70" s="227"/>
      <c r="Y70" s="227"/>
      <c r="Z70" s="227"/>
      <c r="AA70" s="201"/>
      <c r="AB70" s="19"/>
    </row>
    <row r="71" spans="1:69">
      <c r="A71" s="15" t="str">
        <f t="shared" si="0"/>
        <v>1831/01/14/00053</v>
      </c>
      <c r="B71" s="71">
        <f t="shared" si="7"/>
        <v>57</v>
      </c>
      <c r="C71" s="71">
        <f t="shared" si="8"/>
        <v>13</v>
      </c>
      <c r="D71" s="125">
        <v>41998</v>
      </c>
      <c r="E71" s="56" t="s">
        <v>214</v>
      </c>
      <c r="F71" s="84"/>
      <c r="G71" s="106"/>
      <c r="H71" s="127" t="s">
        <v>26</v>
      </c>
      <c r="I71" s="127">
        <v>47</v>
      </c>
      <c r="J71" s="76"/>
      <c r="K71" s="207" t="s">
        <v>79</v>
      </c>
      <c r="L71" s="53"/>
      <c r="M71" s="17"/>
      <c r="N71" s="17"/>
      <c r="O71" s="137"/>
      <c r="P71" s="138"/>
      <c r="Q71" s="137"/>
      <c r="R71" s="53"/>
      <c r="S71" s="139"/>
      <c r="T71" s="69"/>
      <c r="U71" s="137"/>
      <c r="V71" s="70"/>
      <c r="W71" s="201"/>
      <c r="X71" s="227"/>
      <c r="Y71" s="227"/>
      <c r="Z71" s="227"/>
      <c r="AA71" s="201"/>
      <c r="AB71" s="19"/>
    </row>
    <row r="72" spans="1:69">
      <c r="A72" s="15" t="str">
        <f t="shared" si="0"/>
        <v>suivi ailleurs</v>
      </c>
      <c r="B72" s="71">
        <f t="shared" si="7"/>
        <v>58</v>
      </c>
      <c r="C72" s="71">
        <f t="shared" si="8"/>
        <v>14</v>
      </c>
      <c r="D72" s="125">
        <v>41999</v>
      </c>
      <c r="E72" s="56" t="s">
        <v>215</v>
      </c>
      <c r="F72" s="84"/>
      <c r="G72" s="85"/>
      <c r="H72" s="127" t="s">
        <v>21</v>
      </c>
      <c r="I72" s="127">
        <v>49</v>
      </c>
      <c r="J72" s="76"/>
      <c r="K72" s="207" t="s">
        <v>80</v>
      </c>
      <c r="L72" s="53"/>
      <c r="M72" s="17"/>
      <c r="N72" s="17"/>
      <c r="O72" s="137"/>
      <c r="P72" s="138"/>
      <c r="Q72" s="66"/>
      <c r="R72" s="67"/>
      <c r="S72" s="68"/>
      <c r="T72" s="69"/>
      <c r="U72" s="137"/>
      <c r="V72" s="70"/>
      <c r="W72" s="201"/>
      <c r="X72" s="227"/>
      <c r="Y72" s="227"/>
      <c r="Z72" s="227"/>
      <c r="AA72" s="201"/>
      <c r="AB72" s="19"/>
    </row>
    <row r="73" spans="1:69">
      <c r="A73" s="15" t="str">
        <f t="shared" si="0"/>
        <v>1831/02/14/00054</v>
      </c>
      <c r="B73" s="71">
        <f t="shared" si="7"/>
        <v>59</v>
      </c>
      <c r="C73" s="71">
        <f t="shared" si="8"/>
        <v>15</v>
      </c>
      <c r="D73" s="125">
        <v>42002</v>
      </c>
      <c r="E73" s="56" t="s">
        <v>216</v>
      </c>
      <c r="F73" s="84"/>
      <c r="G73" s="106"/>
      <c r="H73" s="127" t="s">
        <v>21</v>
      </c>
      <c r="I73" s="127">
        <v>24</v>
      </c>
      <c r="J73" s="76"/>
      <c r="K73" s="207" t="s">
        <v>81</v>
      </c>
      <c r="L73" s="112"/>
      <c r="M73" s="124"/>
      <c r="N73" s="79"/>
      <c r="O73" s="80"/>
      <c r="P73" s="65"/>
      <c r="Q73" s="66"/>
      <c r="R73" s="67"/>
      <c r="S73" s="68"/>
      <c r="T73" s="69"/>
      <c r="U73" s="81"/>
      <c r="V73" s="70"/>
      <c r="W73" s="201"/>
      <c r="X73" s="227"/>
      <c r="Y73" s="227"/>
      <c r="Z73" s="227"/>
      <c r="AA73" s="201"/>
      <c r="AB73" s="19"/>
    </row>
    <row r="74" spans="1:69">
      <c r="A74" s="15" t="str">
        <f t="shared" si="0"/>
        <v>1831/01/14/00056</v>
      </c>
      <c r="B74" s="71">
        <f t="shared" si="7"/>
        <v>60</v>
      </c>
      <c r="C74" s="71">
        <f t="shared" si="8"/>
        <v>16</v>
      </c>
      <c r="D74" s="125">
        <v>42003</v>
      </c>
      <c r="E74" s="56" t="s">
        <v>217</v>
      </c>
      <c r="F74" s="84"/>
      <c r="G74" s="76"/>
      <c r="H74" s="127" t="s">
        <v>21</v>
      </c>
      <c r="I74" s="127">
        <v>39</v>
      </c>
      <c r="J74" s="76"/>
      <c r="K74" s="207" t="s">
        <v>82</v>
      </c>
      <c r="L74" s="112"/>
      <c r="M74" s="83"/>
      <c r="N74" s="79"/>
      <c r="O74" s="80"/>
      <c r="P74" s="65"/>
      <c r="Q74" s="66"/>
      <c r="R74" s="67"/>
      <c r="S74" s="68"/>
      <c r="T74" s="69"/>
      <c r="U74" s="81"/>
      <c r="V74" s="70"/>
      <c r="W74" s="201"/>
      <c r="X74" s="227"/>
      <c r="Y74" s="227"/>
      <c r="Z74" s="227"/>
      <c r="AA74" s="201"/>
      <c r="AB74" s="19"/>
    </row>
    <row r="75" spans="1:69" s="142" customFormat="1">
      <c r="A75" s="15" t="str">
        <f t="shared" si="0"/>
        <v>1831/02/14/00055</v>
      </c>
      <c r="B75" s="71">
        <v>61</v>
      </c>
      <c r="C75" s="71">
        <f t="shared" si="8"/>
        <v>17</v>
      </c>
      <c r="D75" s="125">
        <v>42003</v>
      </c>
      <c r="E75" s="56" t="s">
        <v>218</v>
      </c>
      <c r="F75" s="84"/>
      <c r="G75" s="106"/>
      <c r="H75" s="127" t="s">
        <v>21</v>
      </c>
      <c r="I75" s="127">
        <v>31</v>
      </c>
      <c r="J75" s="85"/>
      <c r="K75" s="205" t="s">
        <v>83</v>
      </c>
      <c r="L75" s="77"/>
      <c r="M75" s="78"/>
      <c r="N75" s="133"/>
      <c r="O75" s="114"/>
      <c r="P75" s="140"/>
      <c r="Q75" s="66"/>
      <c r="R75" s="67"/>
      <c r="S75" s="68"/>
      <c r="T75" s="69"/>
      <c r="U75" s="134"/>
      <c r="V75" s="70"/>
      <c r="W75" s="201"/>
      <c r="X75" s="227"/>
      <c r="Y75" s="227"/>
      <c r="Z75" s="227"/>
      <c r="AA75" s="201"/>
      <c r="AB75" s="19"/>
      <c r="AC75" s="141"/>
      <c r="AD75" s="141"/>
      <c r="AE75" s="141"/>
      <c r="AF75" s="141"/>
      <c r="AG75" s="141"/>
      <c r="AH75" s="141"/>
      <c r="AI75" s="141"/>
      <c r="AJ75" s="141"/>
      <c r="AK75" s="141"/>
      <c r="AL75" s="141"/>
      <c r="AM75" s="141"/>
      <c r="AN75" s="141"/>
      <c r="AO75" s="141"/>
      <c r="AP75" s="141"/>
      <c r="AQ75" s="141"/>
      <c r="AR75" s="141"/>
      <c r="AS75" s="141"/>
      <c r="AT75" s="141"/>
      <c r="AU75" s="141"/>
      <c r="AV75" s="141"/>
      <c r="AW75" s="141"/>
      <c r="AX75" s="141"/>
      <c r="AY75" s="141"/>
      <c r="AZ75" s="141"/>
      <c r="BA75" s="141"/>
      <c r="BB75" s="141"/>
      <c r="BC75" s="141"/>
      <c r="BD75" s="141"/>
      <c r="BE75" s="141"/>
      <c r="BF75" s="141"/>
      <c r="BG75" s="141"/>
      <c r="BH75" s="141"/>
      <c r="BI75" s="141"/>
      <c r="BJ75" s="141"/>
      <c r="BK75" s="141"/>
      <c r="BL75" s="141"/>
      <c r="BM75" s="141"/>
      <c r="BN75" s="141"/>
      <c r="BO75" s="141"/>
      <c r="BP75" s="141"/>
      <c r="BQ75" s="141"/>
    </row>
    <row r="76" spans="1:69" ht="4.5" customHeight="1">
      <c r="A76" s="15">
        <f t="shared" ref="A76:A139" si="9">K76</f>
        <v>0</v>
      </c>
      <c r="B76" s="86"/>
      <c r="C76" s="86"/>
      <c r="D76" s="129"/>
      <c r="E76" s="56" t="s">
        <v>219</v>
      </c>
      <c r="F76" s="130"/>
      <c r="G76" s="91"/>
      <c r="H76" s="131"/>
      <c r="I76" s="131"/>
      <c r="J76" s="91"/>
      <c r="K76" s="206"/>
      <c r="L76" s="92"/>
      <c r="M76" s="93"/>
      <c r="N76" s="94"/>
      <c r="O76" s="95"/>
      <c r="P76" s="96"/>
      <c r="Q76" s="97"/>
      <c r="R76" s="98"/>
      <c r="S76" s="99"/>
      <c r="T76" s="100"/>
      <c r="U76" s="143"/>
      <c r="V76" s="101"/>
      <c r="W76" s="202"/>
      <c r="X76" s="228"/>
      <c r="Y76" s="228"/>
      <c r="Z76" s="228"/>
      <c r="AA76" s="202"/>
      <c r="AB76" s="19"/>
    </row>
    <row r="77" spans="1:69">
      <c r="A77" s="15" t="str">
        <f t="shared" si="9"/>
        <v>1831/01/15/00001</v>
      </c>
      <c r="B77" s="71">
        <v>62</v>
      </c>
      <c r="C77" s="71">
        <v>1</v>
      </c>
      <c r="D77" s="125">
        <v>42005</v>
      </c>
      <c r="E77" s="56" t="s">
        <v>220</v>
      </c>
      <c r="F77" s="84"/>
      <c r="G77" s="115"/>
      <c r="H77" s="127" t="s">
        <v>21</v>
      </c>
      <c r="I77" s="127">
        <v>49</v>
      </c>
      <c r="J77" s="76"/>
      <c r="K77" s="207" t="s">
        <v>84</v>
      </c>
      <c r="L77" s="112"/>
      <c r="M77" s="83"/>
      <c r="N77" s="79"/>
      <c r="O77" s="80"/>
      <c r="P77" s="65"/>
      <c r="Q77" s="66"/>
      <c r="R77" s="67"/>
      <c r="S77" s="68"/>
      <c r="T77" s="69"/>
      <c r="U77" s="81"/>
      <c r="V77" s="70"/>
      <c r="W77" s="201"/>
      <c r="X77" s="227"/>
      <c r="Y77" s="227"/>
      <c r="Z77" s="227"/>
      <c r="AA77" s="201"/>
      <c r="AB77" s="19"/>
    </row>
    <row r="78" spans="1:69">
      <c r="A78" s="15" t="str">
        <f t="shared" si="9"/>
        <v>suivi ailleurs</v>
      </c>
      <c r="B78" s="71">
        <v>63</v>
      </c>
      <c r="C78" s="71">
        <v>2</v>
      </c>
      <c r="D78" s="125">
        <v>42006</v>
      </c>
      <c r="E78" s="56" t="s">
        <v>221</v>
      </c>
      <c r="F78" s="84"/>
      <c r="G78" s="76"/>
      <c r="H78" s="127" t="s">
        <v>26</v>
      </c>
      <c r="I78" s="127">
        <v>58</v>
      </c>
      <c r="J78" s="76"/>
      <c r="K78" s="207" t="s">
        <v>80</v>
      </c>
      <c r="L78" s="112"/>
      <c r="M78" s="78"/>
      <c r="N78" s="79"/>
      <c r="O78" s="80"/>
      <c r="P78" s="65"/>
      <c r="Q78" s="66"/>
      <c r="R78" s="67"/>
      <c r="S78" s="68"/>
      <c r="T78" s="69"/>
      <c r="U78" s="81"/>
      <c r="V78" s="70"/>
      <c r="W78" s="201"/>
      <c r="X78" s="227"/>
      <c r="Y78" s="227"/>
      <c r="Z78" s="227"/>
      <c r="AA78" s="201"/>
      <c r="AB78" s="19"/>
    </row>
    <row r="79" spans="1:69">
      <c r="A79" s="15" t="str">
        <f t="shared" si="9"/>
        <v>1831/01/15/00002</v>
      </c>
      <c r="B79" s="71">
        <v>64</v>
      </c>
      <c r="C79" s="71">
        <v>3</v>
      </c>
      <c r="D79" s="125">
        <v>42009</v>
      </c>
      <c r="E79" s="56" t="s">
        <v>222</v>
      </c>
      <c r="F79" s="144"/>
      <c r="G79" s="85"/>
      <c r="H79" s="127" t="s">
        <v>26</v>
      </c>
      <c r="I79" s="127">
        <v>33</v>
      </c>
      <c r="J79" s="76"/>
      <c r="K79" s="207" t="s">
        <v>85</v>
      </c>
      <c r="L79" s="112"/>
      <c r="M79" s="78"/>
      <c r="N79" s="79"/>
      <c r="O79" s="80"/>
      <c r="P79" s="65"/>
      <c r="Q79" s="66"/>
      <c r="R79" s="67"/>
      <c r="S79" s="68"/>
      <c r="T79" s="69"/>
      <c r="U79" s="81"/>
      <c r="V79" s="70"/>
      <c r="W79" s="201"/>
      <c r="X79" s="227"/>
      <c r="Y79" s="227"/>
      <c r="Z79" s="227"/>
      <c r="AA79" s="201"/>
      <c r="AB79" s="19"/>
    </row>
    <row r="80" spans="1:69">
      <c r="A80" s="15" t="str">
        <f t="shared" si="9"/>
        <v>1831/01/15/00003</v>
      </c>
      <c r="B80" s="71">
        <v>65</v>
      </c>
      <c r="C80" s="71">
        <v>4</v>
      </c>
      <c r="D80" s="125">
        <v>42014</v>
      </c>
      <c r="E80" s="56" t="s">
        <v>223</v>
      </c>
      <c r="F80" s="144"/>
      <c r="G80" s="76"/>
      <c r="H80" s="127" t="s">
        <v>21</v>
      </c>
      <c r="I80" s="145">
        <v>37</v>
      </c>
      <c r="J80" s="76"/>
      <c r="K80" s="207" t="s">
        <v>86</v>
      </c>
      <c r="L80" s="112"/>
      <c r="M80" s="78"/>
      <c r="N80" s="79"/>
      <c r="O80" s="80"/>
      <c r="P80" s="65"/>
      <c r="Q80" s="66"/>
      <c r="R80" s="67"/>
      <c r="S80" s="68"/>
      <c r="T80" s="69"/>
      <c r="U80" s="81"/>
      <c r="V80" s="70"/>
      <c r="W80" s="201"/>
      <c r="X80" s="227"/>
      <c r="Y80" s="227"/>
      <c r="Z80" s="227"/>
      <c r="AA80" s="201"/>
      <c r="AB80" s="19"/>
    </row>
    <row r="81" spans="1:28">
      <c r="A81" s="15" t="str">
        <f t="shared" si="9"/>
        <v>1831/01/15/00005</v>
      </c>
      <c r="B81" s="71">
        <v>66</v>
      </c>
      <c r="C81" s="71">
        <v>5</v>
      </c>
      <c r="D81" s="125">
        <v>42024</v>
      </c>
      <c r="E81" s="56" t="s">
        <v>224</v>
      </c>
      <c r="F81" s="144"/>
      <c r="G81" s="115"/>
      <c r="H81" s="127" t="s">
        <v>26</v>
      </c>
      <c r="I81" s="127">
        <v>42</v>
      </c>
      <c r="J81" s="76"/>
      <c r="K81" s="207" t="s">
        <v>87</v>
      </c>
      <c r="L81" s="112"/>
      <c r="M81" s="62"/>
      <c r="N81" s="79"/>
      <c r="O81" s="80"/>
      <c r="P81" s="65"/>
      <c r="Q81" s="66"/>
      <c r="R81" s="67"/>
      <c r="S81" s="68"/>
      <c r="T81" s="69"/>
      <c r="U81" s="81"/>
      <c r="V81" s="70"/>
      <c r="W81" s="201"/>
      <c r="X81" s="227"/>
      <c r="Y81" s="227"/>
      <c r="Z81" s="227"/>
      <c r="AA81" s="201"/>
      <c r="AB81" s="19"/>
    </row>
    <row r="82" spans="1:28">
      <c r="A82" s="15" t="str">
        <f t="shared" si="9"/>
        <v>1831/01/15/00006</v>
      </c>
      <c r="B82" s="71">
        <v>67</v>
      </c>
      <c r="C82" s="71">
        <v>6</v>
      </c>
      <c r="D82" s="125">
        <v>42031</v>
      </c>
      <c r="E82" s="56" t="s">
        <v>225</v>
      </c>
      <c r="F82" s="144"/>
      <c r="G82" s="76"/>
      <c r="H82" s="127" t="s">
        <v>21</v>
      </c>
      <c r="I82" s="127">
        <v>44</v>
      </c>
      <c r="J82" s="76"/>
      <c r="K82" s="207" t="s">
        <v>88</v>
      </c>
      <c r="L82" s="112"/>
      <c r="M82" s="78"/>
      <c r="N82" s="79"/>
      <c r="O82" s="80"/>
      <c r="P82" s="65"/>
      <c r="Q82" s="66"/>
      <c r="R82" s="67"/>
      <c r="S82" s="68"/>
      <c r="T82" s="69"/>
      <c r="U82" s="81"/>
      <c r="V82" s="70"/>
      <c r="W82" s="201"/>
      <c r="X82" s="227"/>
      <c r="Y82" s="227"/>
      <c r="Z82" s="227"/>
      <c r="AA82" s="201"/>
      <c r="AB82" s="19"/>
    </row>
    <row r="83" spans="1:28" ht="6" customHeight="1">
      <c r="A83" s="15">
        <f t="shared" si="9"/>
        <v>0</v>
      </c>
      <c r="B83" s="86"/>
      <c r="C83" s="86"/>
      <c r="D83" s="129"/>
      <c r="E83" s="56" t="s">
        <v>226</v>
      </c>
      <c r="F83" s="146"/>
      <c r="G83" s="91"/>
      <c r="H83" s="131"/>
      <c r="I83" s="131"/>
      <c r="J83" s="91"/>
      <c r="K83" s="206"/>
      <c r="L83" s="92"/>
      <c r="M83" s="93"/>
      <c r="N83" s="94"/>
      <c r="O83" s="95"/>
      <c r="P83" s="96"/>
      <c r="Q83" s="97"/>
      <c r="R83" s="98"/>
      <c r="S83" s="99"/>
      <c r="T83" s="100"/>
      <c r="U83" s="143"/>
      <c r="V83" s="101"/>
      <c r="W83" s="202"/>
      <c r="X83" s="228"/>
      <c r="Y83" s="228"/>
      <c r="Z83" s="228"/>
      <c r="AA83" s="202"/>
      <c r="AB83" s="19"/>
    </row>
    <row r="84" spans="1:28">
      <c r="A84" s="15" t="str">
        <f t="shared" si="9"/>
        <v>1831/01/15/00007</v>
      </c>
      <c r="B84" s="71">
        <v>68</v>
      </c>
      <c r="C84" s="71">
        <v>1</v>
      </c>
      <c r="D84" s="125">
        <v>42038</v>
      </c>
      <c r="E84" s="56" t="s">
        <v>227</v>
      </c>
      <c r="F84" s="144"/>
      <c r="G84" s="76"/>
      <c r="H84" s="127" t="s">
        <v>26</v>
      </c>
      <c r="I84" s="127">
        <v>60</v>
      </c>
      <c r="J84" s="76"/>
      <c r="K84" s="207" t="s">
        <v>89</v>
      </c>
      <c r="L84" s="112"/>
      <c r="M84" s="83"/>
      <c r="N84" s="79"/>
      <c r="O84" s="80"/>
      <c r="P84" s="65"/>
      <c r="Q84" s="66"/>
      <c r="R84" s="67"/>
      <c r="S84" s="68"/>
      <c r="T84" s="69"/>
      <c r="U84" s="81"/>
      <c r="V84" s="70"/>
      <c r="W84" s="201"/>
      <c r="X84" s="227"/>
      <c r="Y84" s="227"/>
      <c r="Z84" s="227"/>
      <c r="AA84" s="201"/>
      <c r="AB84" s="19"/>
    </row>
    <row r="85" spans="1:28">
      <c r="A85" s="15" t="str">
        <f t="shared" si="9"/>
        <v>1831/01/15/00008</v>
      </c>
      <c r="B85" s="71">
        <v>69</v>
      </c>
      <c r="C85" s="71">
        <v>2</v>
      </c>
      <c r="D85" s="125">
        <v>42039</v>
      </c>
      <c r="E85" s="56" t="s">
        <v>228</v>
      </c>
      <c r="F85" s="144"/>
      <c r="G85" s="76"/>
      <c r="H85" s="127" t="s">
        <v>26</v>
      </c>
      <c r="I85" s="127">
        <v>37</v>
      </c>
      <c r="J85" s="85"/>
      <c r="K85" s="207" t="s">
        <v>90</v>
      </c>
      <c r="L85" s="112"/>
      <c r="M85" s="78"/>
      <c r="N85" s="79"/>
      <c r="O85" s="80"/>
      <c r="P85" s="65"/>
      <c r="Q85" s="66"/>
      <c r="R85" s="67"/>
      <c r="S85" s="68"/>
      <c r="T85" s="69"/>
      <c r="U85" s="81"/>
      <c r="V85" s="70"/>
      <c r="W85" s="201"/>
      <c r="X85" s="227"/>
      <c r="Y85" s="227"/>
      <c r="Z85" s="227"/>
      <c r="AA85" s="201"/>
      <c r="AB85" s="19"/>
    </row>
    <row r="86" spans="1:28">
      <c r="A86" s="15" t="str">
        <f t="shared" si="9"/>
        <v>1831/01/15/00009</v>
      </c>
      <c r="B86" s="71">
        <v>70</v>
      </c>
      <c r="C86" s="71">
        <v>3</v>
      </c>
      <c r="D86" s="125">
        <v>42006</v>
      </c>
      <c r="E86" s="56" t="s">
        <v>229</v>
      </c>
      <c r="F86" s="144"/>
      <c r="G86" s="76"/>
      <c r="H86" s="127" t="s">
        <v>26</v>
      </c>
      <c r="I86" s="127">
        <v>35</v>
      </c>
      <c r="J86" s="76"/>
      <c r="K86" s="207" t="s">
        <v>91</v>
      </c>
      <c r="L86" s="112"/>
      <c r="M86" s="112"/>
      <c r="N86" s="128"/>
      <c r="O86" s="80"/>
      <c r="P86" s="65"/>
      <c r="Q86" s="80"/>
      <c r="R86" s="112"/>
      <c r="S86" s="68"/>
      <c r="T86" s="69"/>
      <c r="U86" s="81"/>
      <c r="V86" s="70"/>
      <c r="W86" s="201"/>
      <c r="X86" s="227"/>
      <c r="Y86" s="227"/>
      <c r="Z86" s="227"/>
      <c r="AA86" s="201"/>
      <c r="AB86" s="19"/>
    </row>
    <row r="87" spans="1:28">
      <c r="A87" s="15" t="str">
        <f t="shared" si="9"/>
        <v>1831/01/15/00010</v>
      </c>
      <c r="B87" s="71">
        <v>71</v>
      </c>
      <c r="C87" s="71">
        <v>4</v>
      </c>
      <c r="D87" s="125">
        <v>42042</v>
      </c>
      <c r="E87" s="56" t="s">
        <v>230</v>
      </c>
      <c r="F87" s="144"/>
      <c r="G87" s="85"/>
      <c r="H87" s="127" t="s">
        <v>21</v>
      </c>
      <c r="I87" s="127">
        <v>19</v>
      </c>
      <c r="J87" s="85"/>
      <c r="K87" s="207" t="s">
        <v>92</v>
      </c>
      <c r="L87" s="77"/>
      <c r="M87" s="78"/>
      <c r="N87" s="133"/>
      <c r="O87" s="80"/>
      <c r="P87" s="65"/>
      <c r="Q87" s="66"/>
      <c r="R87" s="67"/>
      <c r="S87" s="68"/>
      <c r="T87" s="69"/>
      <c r="U87" s="81"/>
      <c r="V87" s="70"/>
      <c r="W87" s="201"/>
      <c r="X87" s="227"/>
      <c r="Y87" s="227"/>
      <c r="Z87" s="227"/>
      <c r="AA87" s="201"/>
      <c r="AB87" s="19"/>
    </row>
    <row r="88" spans="1:28">
      <c r="A88" s="15" t="str">
        <f t="shared" si="9"/>
        <v>1831/01/15/00011</v>
      </c>
      <c r="B88" s="71">
        <v>72</v>
      </c>
      <c r="C88" s="71">
        <v>5</v>
      </c>
      <c r="D88" s="125">
        <v>42042</v>
      </c>
      <c r="E88" s="56" t="s">
        <v>231</v>
      </c>
      <c r="F88" s="144"/>
      <c r="G88" s="85"/>
      <c r="H88" s="127" t="s">
        <v>26</v>
      </c>
      <c r="I88" s="127">
        <v>47</v>
      </c>
      <c r="J88" s="85"/>
      <c r="K88" s="207" t="s">
        <v>93</v>
      </c>
      <c r="L88" s="77"/>
      <c r="M88" s="78"/>
      <c r="N88" s="133"/>
      <c r="O88" s="80"/>
      <c r="P88" s="65"/>
      <c r="Q88" s="66"/>
      <c r="R88" s="67"/>
      <c r="S88" s="68"/>
      <c r="T88" s="69"/>
      <c r="U88" s="81"/>
      <c r="V88" s="70"/>
      <c r="W88" s="201"/>
      <c r="X88" s="227"/>
      <c r="Y88" s="227"/>
      <c r="Z88" s="227"/>
      <c r="AA88" s="201"/>
      <c r="AB88" s="19"/>
    </row>
    <row r="89" spans="1:28">
      <c r="A89" s="15" t="str">
        <f t="shared" si="9"/>
        <v>1831/01/15/00012</v>
      </c>
      <c r="B89" s="71">
        <v>73</v>
      </c>
      <c r="C89" s="71">
        <v>6</v>
      </c>
      <c r="D89" s="125">
        <v>42050</v>
      </c>
      <c r="E89" s="56" t="s">
        <v>232</v>
      </c>
      <c r="F89" s="144"/>
      <c r="G89" s="76"/>
      <c r="H89" s="127" t="s">
        <v>26</v>
      </c>
      <c r="I89" s="127">
        <v>46</v>
      </c>
      <c r="J89" s="76"/>
      <c r="K89" s="207" t="s">
        <v>94</v>
      </c>
      <c r="L89" s="112"/>
      <c r="M89" s="112"/>
      <c r="N89" s="128"/>
      <c r="O89" s="80"/>
      <c r="P89" s="65"/>
      <c r="Q89" s="137"/>
      <c r="R89" s="112"/>
      <c r="S89" s="68"/>
      <c r="T89" s="69"/>
      <c r="U89" s="81"/>
      <c r="V89" s="70"/>
      <c r="W89" s="201"/>
      <c r="X89" s="227"/>
      <c r="Y89" s="227"/>
      <c r="Z89" s="227"/>
      <c r="AA89" s="201"/>
      <c r="AB89" s="19"/>
    </row>
    <row r="90" spans="1:28">
      <c r="A90" s="15" t="str">
        <f t="shared" si="9"/>
        <v>1831/01/15/00013</v>
      </c>
      <c r="B90" s="71">
        <v>74</v>
      </c>
      <c r="C90" s="71">
        <v>7</v>
      </c>
      <c r="D90" s="125">
        <v>42051</v>
      </c>
      <c r="E90" s="56" t="s">
        <v>233</v>
      </c>
      <c r="F90" s="144"/>
      <c r="G90" s="76"/>
      <c r="H90" s="127" t="s">
        <v>26</v>
      </c>
      <c r="I90" s="127">
        <v>54</v>
      </c>
      <c r="J90" s="76"/>
      <c r="K90" s="207" t="s">
        <v>95</v>
      </c>
      <c r="L90" s="112"/>
      <c r="M90" s="78"/>
      <c r="N90" s="79"/>
      <c r="O90" s="80"/>
      <c r="P90" s="65"/>
      <c r="Q90" s="66"/>
      <c r="R90" s="67"/>
      <c r="S90" s="68"/>
      <c r="T90" s="69"/>
      <c r="U90" s="81"/>
      <c r="V90" s="70"/>
      <c r="W90" s="201"/>
      <c r="X90" s="227"/>
      <c r="Y90" s="227"/>
      <c r="Z90" s="227"/>
      <c r="AA90" s="201"/>
      <c r="AB90" s="19"/>
    </row>
    <row r="91" spans="1:28">
      <c r="A91" s="15" t="str">
        <f t="shared" si="9"/>
        <v>1831/01/15/00014</v>
      </c>
      <c r="B91" s="71">
        <v>75</v>
      </c>
      <c r="C91" s="71">
        <v>8</v>
      </c>
      <c r="D91" s="125">
        <v>42050</v>
      </c>
      <c r="E91" s="56" t="s">
        <v>234</v>
      </c>
      <c r="F91" s="144"/>
      <c r="G91" s="126"/>
      <c r="H91" s="127" t="s">
        <v>21</v>
      </c>
      <c r="I91" s="127">
        <v>36</v>
      </c>
      <c r="J91" s="76"/>
      <c r="K91" s="207" t="s">
        <v>96</v>
      </c>
      <c r="L91" s="112"/>
      <c r="M91" s="62"/>
      <c r="N91" s="79"/>
      <c r="O91" s="80"/>
      <c r="P91" s="65"/>
      <c r="Q91" s="66"/>
      <c r="R91" s="67"/>
      <c r="S91" s="68"/>
      <c r="T91" s="69"/>
      <c r="U91" s="81"/>
      <c r="V91" s="70"/>
      <c r="W91" s="201"/>
      <c r="X91" s="227"/>
      <c r="Y91" s="227"/>
      <c r="Z91" s="227"/>
      <c r="AA91" s="201"/>
      <c r="AB91" s="19"/>
    </row>
    <row r="92" spans="1:28">
      <c r="A92" s="15" t="str">
        <f t="shared" si="9"/>
        <v>1831/01/15/00015</v>
      </c>
      <c r="B92" s="71">
        <v>76</v>
      </c>
      <c r="C92" s="71">
        <v>9</v>
      </c>
      <c r="D92" s="125">
        <v>42042</v>
      </c>
      <c r="E92" s="56" t="s">
        <v>235</v>
      </c>
      <c r="F92" s="84"/>
      <c r="G92" s="126"/>
      <c r="H92" s="127" t="s">
        <v>26</v>
      </c>
      <c r="I92" s="127">
        <v>53</v>
      </c>
      <c r="J92" s="76"/>
      <c r="K92" s="207" t="s">
        <v>97</v>
      </c>
      <c r="L92" s="147"/>
      <c r="M92" s="17"/>
      <c r="N92" s="148"/>
      <c r="O92" s="149"/>
      <c r="P92" s="65"/>
      <c r="Q92" s="66"/>
      <c r="R92" s="67"/>
      <c r="S92" s="68"/>
      <c r="T92" s="69"/>
      <c r="U92" s="150"/>
      <c r="V92" s="70"/>
      <c r="W92" s="201"/>
      <c r="X92" s="227"/>
      <c r="Y92" s="227"/>
      <c r="Z92" s="227"/>
      <c r="AA92" s="201"/>
      <c r="AB92" s="19"/>
    </row>
    <row r="93" spans="1:28">
      <c r="A93" s="15" t="str">
        <f t="shared" si="9"/>
        <v>1831/01/15/00016</v>
      </c>
      <c r="B93" s="71">
        <v>77</v>
      </c>
      <c r="C93" s="71">
        <v>10</v>
      </c>
      <c r="D93" s="125">
        <v>42052</v>
      </c>
      <c r="E93" s="56" t="s">
        <v>236</v>
      </c>
      <c r="F93" s="84"/>
      <c r="G93" s="76"/>
      <c r="H93" s="127" t="s">
        <v>21</v>
      </c>
      <c r="I93" s="127">
        <v>50</v>
      </c>
      <c r="J93" s="76"/>
      <c r="K93" s="207" t="s">
        <v>98</v>
      </c>
      <c r="L93" s="147"/>
      <c r="M93" s="17"/>
      <c r="N93" s="148"/>
      <c r="O93" s="137"/>
      <c r="P93" s="138"/>
      <c r="Q93" s="66"/>
      <c r="R93" s="67"/>
      <c r="S93" s="68"/>
      <c r="T93" s="69"/>
      <c r="U93" s="137"/>
      <c r="V93" s="70"/>
      <c r="W93" s="201"/>
      <c r="X93" s="227"/>
      <c r="Y93" s="227"/>
      <c r="Z93" s="227"/>
      <c r="AA93" s="201"/>
      <c r="AB93" s="19"/>
    </row>
    <row r="94" spans="1:28">
      <c r="A94" s="15" t="str">
        <f t="shared" si="9"/>
        <v>1831/01/15/00017</v>
      </c>
      <c r="B94" s="71">
        <v>78</v>
      </c>
      <c r="C94" s="71">
        <v>11</v>
      </c>
      <c r="D94" s="125">
        <v>42057</v>
      </c>
      <c r="E94" s="56" t="s">
        <v>237</v>
      </c>
      <c r="F94" s="84"/>
      <c r="G94" s="76"/>
      <c r="H94" s="127" t="s">
        <v>26</v>
      </c>
      <c r="I94" s="127">
        <v>51</v>
      </c>
      <c r="J94" s="76"/>
      <c r="K94" s="207" t="s">
        <v>99</v>
      </c>
      <c r="L94" s="147"/>
      <c r="M94" s="17"/>
      <c r="N94" s="148"/>
      <c r="O94" s="137"/>
      <c r="P94" s="138"/>
      <c r="Q94" s="66"/>
      <c r="R94" s="67"/>
      <c r="S94" s="68"/>
      <c r="T94" s="69"/>
      <c r="U94" s="137"/>
      <c r="V94" s="70"/>
      <c r="W94" s="201"/>
      <c r="X94" s="227"/>
      <c r="Y94" s="227"/>
      <c r="Z94" s="227"/>
      <c r="AA94" s="201"/>
      <c r="AB94" s="19"/>
    </row>
    <row r="95" spans="1:28">
      <c r="A95" s="15" t="str">
        <f t="shared" si="9"/>
        <v>1831/01/15/00018</v>
      </c>
      <c r="B95" s="71">
        <v>79</v>
      </c>
      <c r="C95" s="71">
        <v>12</v>
      </c>
      <c r="D95" s="125">
        <v>42056</v>
      </c>
      <c r="E95" s="56" t="s">
        <v>238</v>
      </c>
      <c r="F95" s="84"/>
      <c r="G95" s="76"/>
      <c r="H95" s="127" t="s">
        <v>21</v>
      </c>
      <c r="I95" s="127">
        <v>29</v>
      </c>
      <c r="J95" s="76"/>
      <c r="K95" s="207" t="s">
        <v>100</v>
      </c>
      <c r="L95" s="147"/>
      <c r="M95" s="17"/>
      <c r="N95" s="148"/>
      <c r="O95" s="137"/>
      <c r="P95" s="138"/>
      <c r="Q95" s="66"/>
      <c r="R95" s="67"/>
      <c r="S95" s="68"/>
      <c r="T95" s="69"/>
      <c r="U95" s="137"/>
      <c r="V95" s="70"/>
      <c r="W95" s="201"/>
      <c r="X95" s="227"/>
      <c r="Y95" s="227"/>
      <c r="Z95" s="227"/>
      <c r="AA95" s="201"/>
      <c r="AB95" s="19"/>
    </row>
    <row r="96" spans="1:28">
      <c r="A96" s="15" t="str">
        <f t="shared" si="9"/>
        <v>1831/01/15/00019</v>
      </c>
      <c r="B96" s="71">
        <v>80</v>
      </c>
      <c r="C96" s="71">
        <v>13</v>
      </c>
      <c r="D96" s="125">
        <v>42051</v>
      </c>
      <c r="E96" s="56" t="s">
        <v>239</v>
      </c>
      <c r="F96" s="144"/>
      <c r="G96" s="76"/>
      <c r="H96" s="127" t="s">
        <v>21</v>
      </c>
      <c r="I96" s="127">
        <v>47</v>
      </c>
      <c r="J96" s="76"/>
      <c r="K96" s="207" t="s">
        <v>101</v>
      </c>
      <c r="L96" s="147"/>
      <c r="M96" s="17"/>
      <c r="N96" s="148"/>
      <c r="O96" s="149"/>
      <c r="P96" s="65"/>
      <c r="Q96" s="66"/>
      <c r="R96" s="67"/>
      <c r="S96" s="68"/>
      <c r="T96" s="69"/>
      <c r="U96" s="150"/>
      <c r="V96" s="70"/>
      <c r="W96" s="201"/>
      <c r="X96" s="227"/>
      <c r="Y96" s="227"/>
      <c r="Z96" s="227"/>
      <c r="AA96" s="201"/>
      <c r="AB96" s="19"/>
    </row>
    <row r="97" spans="1:28" ht="4.5" customHeight="1">
      <c r="A97" s="15">
        <f t="shared" si="9"/>
        <v>0</v>
      </c>
      <c r="B97" s="86"/>
      <c r="C97" s="86"/>
      <c r="D97" s="129"/>
      <c r="E97" s="56" t="s">
        <v>240</v>
      </c>
      <c r="F97" s="130"/>
      <c r="G97" s="91"/>
      <c r="H97" s="131"/>
      <c r="I97" s="131"/>
      <c r="J97" s="91"/>
      <c r="K97" s="206"/>
      <c r="L97" s="151"/>
      <c r="M97" s="152"/>
      <c r="N97" s="153"/>
      <c r="O97" s="154"/>
      <c r="P97" s="121"/>
      <c r="Q97" s="97"/>
      <c r="R97" s="98"/>
      <c r="S97" s="99"/>
      <c r="T97" s="100"/>
      <c r="U97" s="155"/>
      <c r="V97" s="101"/>
      <c r="W97" s="202"/>
      <c r="X97" s="228"/>
      <c r="Y97" s="228"/>
      <c r="Z97" s="228"/>
      <c r="AA97" s="202"/>
      <c r="AB97" s="19"/>
    </row>
    <row r="98" spans="1:28">
      <c r="A98" s="15" t="str">
        <f t="shared" si="9"/>
        <v>1831/02/15/00020</v>
      </c>
      <c r="B98" s="71">
        <v>81</v>
      </c>
      <c r="C98" s="71">
        <v>1</v>
      </c>
      <c r="D98" s="125">
        <v>42073</v>
      </c>
      <c r="E98" s="56" t="s">
        <v>241</v>
      </c>
      <c r="F98" s="156"/>
      <c r="G98" s="76"/>
      <c r="H98" s="127" t="s">
        <v>21</v>
      </c>
      <c r="I98" s="127">
        <v>34</v>
      </c>
      <c r="J98" s="76"/>
      <c r="K98" s="207" t="s">
        <v>102</v>
      </c>
      <c r="L98" s="147"/>
      <c r="M98" s="124"/>
      <c r="N98" s="148"/>
      <c r="O98" s="149"/>
      <c r="P98" s="115"/>
      <c r="Q98" s="66"/>
      <c r="R98" s="67"/>
      <c r="S98" s="68"/>
      <c r="T98" s="69"/>
      <c r="U98" s="150"/>
      <c r="V98" s="70"/>
      <c r="W98" s="201"/>
      <c r="X98" s="227"/>
      <c r="Y98" s="227"/>
      <c r="Z98" s="227"/>
      <c r="AA98" s="201"/>
      <c r="AB98" s="19"/>
    </row>
    <row r="99" spans="1:28">
      <c r="A99" s="15" t="str">
        <f t="shared" si="9"/>
        <v>1831/02/15/00021</v>
      </c>
      <c r="B99" s="71">
        <v>82</v>
      </c>
      <c r="C99" s="71">
        <v>2</v>
      </c>
      <c r="D99" s="125">
        <v>42069</v>
      </c>
      <c r="E99" s="56" t="s">
        <v>242</v>
      </c>
      <c r="F99" s="84"/>
      <c r="G99" s="76"/>
      <c r="H99" s="127" t="s">
        <v>21</v>
      </c>
      <c r="I99" s="127">
        <v>33</v>
      </c>
      <c r="J99" s="76"/>
      <c r="K99" s="207" t="s">
        <v>103</v>
      </c>
      <c r="L99" s="147"/>
      <c r="M99" s="62"/>
      <c r="N99" s="148"/>
      <c r="O99" s="149"/>
      <c r="P99" s="115"/>
      <c r="Q99" s="66"/>
      <c r="R99" s="67"/>
      <c r="S99" s="68"/>
      <c r="T99" s="69"/>
      <c r="U99" s="150"/>
      <c r="V99" s="70"/>
      <c r="W99" s="201"/>
      <c r="X99" s="227"/>
      <c r="Y99" s="227"/>
      <c r="Z99" s="227"/>
      <c r="AA99" s="201"/>
      <c r="AB99" s="19"/>
    </row>
    <row r="100" spans="1:28">
      <c r="A100" s="15" t="str">
        <f t="shared" si="9"/>
        <v>1831/01/15/00022</v>
      </c>
      <c r="B100" s="71">
        <v>83</v>
      </c>
      <c r="C100" s="71">
        <v>3</v>
      </c>
      <c r="D100" s="125">
        <v>42081</v>
      </c>
      <c r="E100" s="56" t="s">
        <v>243</v>
      </c>
      <c r="F100" s="144"/>
      <c r="G100" s="76"/>
      <c r="H100" s="127" t="s">
        <v>21</v>
      </c>
      <c r="I100" s="127">
        <v>34</v>
      </c>
      <c r="J100" s="76"/>
      <c r="K100" s="207" t="s">
        <v>104</v>
      </c>
      <c r="L100" s="53"/>
      <c r="M100" s="17"/>
      <c r="N100" s="148"/>
      <c r="O100" s="149"/>
      <c r="P100" s="65"/>
      <c r="Q100" s="66"/>
      <c r="R100" s="67"/>
      <c r="S100" s="68"/>
      <c r="T100" s="69"/>
      <c r="U100" s="150"/>
      <c r="V100" s="70"/>
      <c r="W100" s="201"/>
      <c r="X100" s="227"/>
      <c r="Y100" s="227"/>
      <c r="Z100" s="227"/>
      <c r="AA100" s="201"/>
      <c r="AB100" s="19"/>
    </row>
    <row r="101" spans="1:28">
      <c r="A101" s="15" t="str">
        <f t="shared" si="9"/>
        <v>1831/01/15/00023</v>
      </c>
      <c r="B101" s="71">
        <v>84</v>
      </c>
      <c r="C101" s="71">
        <v>4</v>
      </c>
      <c r="D101" s="125">
        <v>42089</v>
      </c>
      <c r="E101" s="56" t="s">
        <v>244</v>
      </c>
      <c r="F101" s="144"/>
      <c r="G101" s="76"/>
      <c r="H101" s="157" t="s">
        <v>21</v>
      </c>
      <c r="I101" s="127">
        <v>30</v>
      </c>
      <c r="J101" s="85"/>
      <c r="K101" s="207" t="s">
        <v>105</v>
      </c>
      <c r="L101" s="147"/>
      <c r="M101" s="17"/>
      <c r="N101" s="148"/>
      <c r="O101" s="149"/>
      <c r="P101" s="65"/>
      <c r="Q101" s="66"/>
      <c r="R101" s="67"/>
      <c r="S101" s="68"/>
      <c r="T101" s="69"/>
      <c r="U101" s="150"/>
      <c r="V101" s="70"/>
      <c r="W101" s="201"/>
      <c r="X101" s="227"/>
      <c r="Y101" s="227"/>
      <c r="Z101" s="227"/>
      <c r="AA101" s="201"/>
      <c r="AB101" s="19"/>
    </row>
    <row r="102" spans="1:28" ht="5.25" customHeight="1">
      <c r="A102" s="15">
        <f t="shared" si="9"/>
        <v>0</v>
      </c>
      <c r="B102" s="86"/>
      <c r="C102" s="86"/>
      <c r="D102" s="129"/>
      <c r="E102" s="56" t="s">
        <v>245</v>
      </c>
      <c r="F102" s="130"/>
      <c r="G102" s="91"/>
      <c r="H102" s="131"/>
      <c r="I102" s="131"/>
      <c r="J102" s="91"/>
      <c r="K102" s="206"/>
      <c r="L102" s="151"/>
      <c r="M102" s="152"/>
      <c r="N102" s="153"/>
      <c r="O102" s="154"/>
      <c r="P102" s="121"/>
      <c r="Q102" s="97"/>
      <c r="R102" s="98"/>
      <c r="S102" s="99"/>
      <c r="T102" s="100"/>
      <c r="U102" s="155"/>
      <c r="V102" s="101"/>
      <c r="W102" s="202"/>
      <c r="X102" s="228"/>
      <c r="Y102" s="228"/>
      <c r="Z102" s="228"/>
      <c r="AA102" s="202"/>
      <c r="AB102" s="19"/>
    </row>
    <row r="103" spans="1:28">
      <c r="A103" s="15" t="str">
        <f t="shared" si="9"/>
        <v>1831/01/15/00024</v>
      </c>
      <c r="B103" s="71">
        <v>85</v>
      </c>
      <c r="C103" s="71">
        <v>1</v>
      </c>
      <c r="D103" s="125">
        <v>42096</v>
      </c>
      <c r="E103" s="56" t="s">
        <v>246</v>
      </c>
      <c r="F103" s="144"/>
      <c r="G103" s="76"/>
      <c r="H103" s="127" t="s">
        <v>26</v>
      </c>
      <c r="I103" s="127">
        <v>47</v>
      </c>
      <c r="J103" s="76"/>
      <c r="K103" s="207" t="s">
        <v>106</v>
      </c>
      <c r="L103" s="147"/>
      <c r="M103" s="17"/>
      <c r="N103" s="148"/>
      <c r="O103" s="149"/>
      <c r="P103" s="115"/>
      <c r="Q103" s="66"/>
      <c r="R103" s="67"/>
      <c r="S103" s="68"/>
      <c r="T103" s="69"/>
      <c r="U103" s="150"/>
      <c r="V103" s="70"/>
      <c r="W103" s="201"/>
      <c r="X103" s="227"/>
      <c r="Y103" s="227"/>
      <c r="Z103" s="227"/>
      <c r="AA103" s="201"/>
      <c r="AB103" s="19"/>
    </row>
    <row r="104" spans="1:28">
      <c r="A104" s="15" t="str">
        <f t="shared" si="9"/>
        <v>1831/01/15/00025</v>
      </c>
      <c r="B104" s="71">
        <v>86</v>
      </c>
      <c r="C104" s="71">
        <v>2</v>
      </c>
      <c r="D104" s="125">
        <v>42103</v>
      </c>
      <c r="E104" s="56" t="s">
        <v>247</v>
      </c>
      <c r="F104" s="84"/>
      <c r="G104" s="76"/>
      <c r="H104" s="106" t="s">
        <v>21</v>
      </c>
      <c r="I104" s="106">
        <v>38</v>
      </c>
      <c r="J104" s="76"/>
      <c r="K104" s="207" t="s">
        <v>107</v>
      </c>
      <c r="L104" s="147"/>
      <c r="M104" s="17"/>
      <c r="N104" s="148"/>
      <c r="O104" s="149"/>
      <c r="P104" s="115"/>
      <c r="Q104" s="66"/>
      <c r="R104" s="67"/>
      <c r="S104" s="68"/>
      <c r="T104" s="69"/>
      <c r="U104" s="150"/>
      <c r="V104" s="70"/>
      <c r="W104" s="201"/>
      <c r="X104" s="227"/>
      <c r="Y104" s="227"/>
      <c r="Z104" s="227"/>
      <c r="AA104" s="201"/>
      <c r="AB104" s="19"/>
    </row>
    <row r="105" spans="1:28">
      <c r="A105" s="15" t="str">
        <f t="shared" si="9"/>
        <v>1831/01/15/00026</v>
      </c>
      <c r="B105" s="71">
        <v>87</v>
      </c>
      <c r="C105" s="71">
        <v>3</v>
      </c>
      <c r="D105" s="125">
        <v>42103</v>
      </c>
      <c r="E105" s="56" t="s">
        <v>248</v>
      </c>
      <c r="F105" s="84"/>
      <c r="G105" s="76"/>
      <c r="H105" s="127" t="s">
        <v>26</v>
      </c>
      <c r="I105" s="127">
        <v>40</v>
      </c>
      <c r="J105" s="85"/>
      <c r="K105" s="207" t="s">
        <v>108</v>
      </c>
      <c r="L105" s="147"/>
      <c r="M105" s="124"/>
      <c r="N105" s="148"/>
      <c r="O105" s="150"/>
      <c r="P105" s="76"/>
      <c r="Q105" s="66"/>
      <c r="R105" s="67"/>
      <c r="S105" s="68"/>
      <c r="T105" s="69"/>
      <c r="U105" s="150"/>
      <c r="V105" s="70"/>
      <c r="W105" s="201"/>
      <c r="X105" s="227"/>
      <c r="Y105" s="227"/>
      <c r="Z105" s="227"/>
      <c r="AA105" s="201"/>
      <c r="AB105" s="19"/>
    </row>
    <row r="106" spans="1:28">
      <c r="A106" s="15" t="str">
        <f t="shared" si="9"/>
        <v>1831/01/15/00028</v>
      </c>
      <c r="B106" s="71">
        <v>88</v>
      </c>
      <c r="C106" s="71">
        <v>4</v>
      </c>
      <c r="D106" s="125">
        <v>42109</v>
      </c>
      <c r="E106" s="56" t="s">
        <v>249</v>
      </c>
      <c r="F106" s="144"/>
      <c r="G106" s="126"/>
      <c r="H106" s="127" t="s">
        <v>26</v>
      </c>
      <c r="I106" s="127">
        <v>46</v>
      </c>
      <c r="J106" s="76"/>
      <c r="K106" s="207" t="s">
        <v>109</v>
      </c>
      <c r="L106" s="147"/>
      <c r="M106" s="17"/>
      <c r="N106" s="148"/>
      <c r="O106" s="137"/>
      <c r="P106" s="138"/>
      <c r="Q106" s="66"/>
      <c r="R106" s="67"/>
      <c r="S106" s="68"/>
      <c r="T106" s="69"/>
      <c r="U106" s="137"/>
      <c r="V106" s="70"/>
      <c r="W106" s="201"/>
      <c r="X106" s="227"/>
      <c r="Y106" s="227"/>
      <c r="Z106" s="227"/>
      <c r="AA106" s="201"/>
      <c r="AB106" s="19"/>
    </row>
    <row r="107" spans="1:28">
      <c r="A107" s="15" t="str">
        <f t="shared" si="9"/>
        <v>1831/01/15/00027</v>
      </c>
      <c r="B107" s="71">
        <v>89</v>
      </c>
      <c r="C107" s="71">
        <v>5</v>
      </c>
      <c r="D107" s="125">
        <v>42115</v>
      </c>
      <c r="E107" s="56" t="s">
        <v>250</v>
      </c>
      <c r="F107" s="144"/>
      <c r="G107" s="85"/>
      <c r="H107" s="127" t="s">
        <v>21</v>
      </c>
      <c r="I107" s="127">
        <v>38</v>
      </c>
      <c r="J107" s="76"/>
      <c r="K107" s="207" t="s">
        <v>110</v>
      </c>
      <c r="L107" s="53"/>
      <c r="M107" s="62"/>
      <c r="N107" s="148"/>
      <c r="O107" s="137"/>
      <c r="P107" s="138"/>
      <c r="Q107" s="66"/>
      <c r="R107" s="67"/>
      <c r="S107" s="68"/>
      <c r="T107" s="69"/>
      <c r="U107" s="137"/>
      <c r="V107" s="70"/>
      <c r="W107" s="201"/>
      <c r="X107" s="227"/>
      <c r="Y107" s="227"/>
      <c r="Z107" s="227"/>
      <c r="AA107" s="201"/>
      <c r="AB107" s="108" t="s">
        <v>111</v>
      </c>
    </row>
    <row r="108" spans="1:28">
      <c r="A108" s="15" t="str">
        <f t="shared" si="9"/>
        <v>1831/01/15/00029</v>
      </c>
      <c r="B108" s="71">
        <v>90</v>
      </c>
      <c r="C108" s="71">
        <v>6</v>
      </c>
      <c r="D108" s="125">
        <v>42122</v>
      </c>
      <c r="E108" s="56" t="s">
        <v>251</v>
      </c>
      <c r="F108" s="144"/>
      <c r="G108" s="115"/>
      <c r="H108" s="127" t="s">
        <v>26</v>
      </c>
      <c r="I108" s="127">
        <v>54</v>
      </c>
      <c r="J108" s="76"/>
      <c r="K108" s="207" t="s">
        <v>112</v>
      </c>
      <c r="L108" s="147"/>
      <c r="M108" s="83"/>
      <c r="N108" s="148"/>
      <c r="O108" s="150"/>
      <c r="P108" s="76"/>
      <c r="Q108" s="66"/>
      <c r="R108" s="67"/>
      <c r="S108" s="68"/>
      <c r="T108" s="69"/>
      <c r="U108" s="150"/>
      <c r="V108" s="70"/>
      <c r="W108" s="201"/>
      <c r="X108" s="227"/>
      <c r="Y108" s="227"/>
      <c r="Z108" s="227"/>
      <c r="AA108" s="201"/>
      <c r="AB108" s="19"/>
    </row>
    <row r="109" spans="1:28">
      <c r="A109" s="15" t="str">
        <f t="shared" si="9"/>
        <v>1831/01/15/00030</v>
      </c>
      <c r="B109" s="71">
        <v>91</v>
      </c>
      <c r="C109" s="71">
        <v>7</v>
      </c>
      <c r="D109" s="125">
        <v>42124</v>
      </c>
      <c r="E109" s="56" t="s">
        <v>252</v>
      </c>
      <c r="F109" s="144"/>
      <c r="G109" s="76"/>
      <c r="H109" s="127" t="s">
        <v>21</v>
      </c>
      <c r="I109" s="127">
        <v>35</v>
      </c>
      <c r="J109" s="76"/>
      <c r="K109" s="207" t="s">
        <v>113</v>
      </c>
      <c r="L109" s="147"/>
      <c r="M109" s="62"/>
      <c r="N109" s="148"/>
      <c r="O109" s="149"/>
      <c r="P109" s="115"/>
      <c r="Q109" s="66"/>
      <c r="R109" s="67"/>
      <c r="S109" s="68"/>
      <c r="T109" s="69"/>
      <c r="U109" s="150"/>
      <c r="V109" s="70"/>
      <c r="W109" s="201"/>
      <c r="X109" s="227"/>
      <c r="Y109" s="227"/>
      <c r="Z109" s="227"/>
      <c r="AA109" s="201"/>
      <c r="AB109" s="19"/>
    </row>
    <row r="110" spans="1:28" ht="6.75" customHeight="1">
      <c r="A110" s="15">
        <f t="shared" si="9"/>
        <v>0</v>
      </c>
      <c r="B110" s="71"/>
      <c r="C110" s="158"/>
      <c r="D110" s="159"/>
      <c r="E110" s="56" t="s">
        <v>253</v>
      </c>
      <c r="F110" s="160"/>
      <c r="G110" s="161"/>
      <c r="H110" s="162"/>
      <c r="I110" s="162"/>
      <c r="J110" s="161"/>
      <c r="K110" s="208"/>
      <c r="L110" s="163"/>
      <c r="M110" s="152"/>
      <c r="N110" s="153"/>
      <c r="O110" s="154"/>
      <c r="P110" s="121"/>
      <c r="Q110" s="97"/>
      <c r="R110" s="98"/>
      <c r="S110" s="99"/>
      <c r="T110" s="100"/>
      <c r="U110" s="155"/>
      <c r="V110" s="101"/>
      <c r="W110" s="202"/>
      <c r="X110" s="228"/>
      <c r="Y110" s="228"/>
      <c r="Z110" s="228"/>
      <c r="AA110" s="202"/>
      <c r="AB110" s="19"/>
    </row>
    <row r="111" spans="1:28">
      <c r="A111" s="15" t="str">
        <f t="shared" si="9"/>
        <v>1831/01/15/00032</v>
      </c>
      <c r="B111" s="71">
        <v>92</v>
      </c>
      <c r="C111" s="71">
        <v>1</v>
      </c>
      <c r="D111" s="125">
        <v>42126</v>
      </c>
      <c r="E111" s="56" t="s">
        <v>254</v>
      </c>
      <c r="F111" s="144"/>
      <c r="G111" s="76"/>
      <c r="H111" s="127" t="s">
        <v>21</v>
      </c>
      <c r="I111" s="127">
        <v>38</v>
      </c>
      <c r="J111" s="76"/>
      <c r="K111" s="207" t="s">
        <v>114</v>
      </c>
      <c r="L111" s="147"/>
      <c r="M111" s="62"/>
      <c r="N111" s="148"/>
      <c r="O111" s="137"/>
      <c r="P111" s="126"/>
      <c r="Q111" s="66"/>
      <c r="R111" s="67"/>
      <c r="S111" s="68"/>
      <c r="T111" s="69"/>
      <c r="U111" s="137"/>
      <c r="V111" s="70"/>
      <c r="W111" s="201"/>
      <c r="X111" s="227"/>
      <c r="Y111" s="227"/>
      <c r="Z111" s="227"/>
      <c r="AA111" s="201"/>
      <c r="AB111" s="19"/>
    </row>
    <row r="112" spans="1:28">
      <c r="A112" s="15" t="str">
        <f t="shared" si="9"/>
        <v>1831/01/15/00033</v>
      </c>
      <c r="B112" s="71">
        <v>93</v>
      </c>
      <c r="C112" s="71">
        <v>2</v>
      </c>
      <c r="D112" s="125">
        <v>42128</v>
      </c>
      <c r="E112" s="56" t="s">
        <v>255</v>
      </c>
      <c r="F112" s="144"/>
      <c r="G112" s="76"/>
      <c r="H112" s="127" t="s">
        <v>26</v>
      </c>
      <c r="I112" s="127">
        <v>49</v>
      </c>
      <c r="J112" s="76"/>
      <c r="K112" s="207" t="s">
        <v>115</v>
      </c>
      <c r="L112" s="147"/>
      <c r="M112" s="17"/>
      <c r="N112" s="148"/>
      <c r="O112" s="149"/>
      <c r="P112" s="65"/>
      <c r="Q112" s="66"/>
      <c r="R112" s="67"/>
      <c r="S112" s="68"/>
      <c r="T112" s="69"/>
      <c r="U112" s="150"/>
      <c r="V112" s="70"/>
      <c r="W112" s="201"/>
      <c r="X112" s="227"/>
      <c r="Y112" s="227"/>
      <c r="Z112" s="227"/>
      <c r="AA112" s="201"/>
      <c r="AB112" s="19"/>
    </row>
    <row r="113" spans="1:28">
      <c r="A113" s="15" t="str">
        <f t="shared" si="9"/>
        <v>1831/01/15/00031</v>
      </c>
      <c r="B113" s="71">
        <v>94</v>
      </c>
      <c r="C113" s="71">
        <v>3</v>
      </c>
      <c r="D113" s="125">
        <v>42130</v>
      </c>
      <c r="E113" s="56" t="s">
        <v>256</v>
      </c>
      <c r="F113" s="84"/>
      <c r="G113" s="76"/>
      <c r="H113" s="127" t="s">
        <v>26</v>
      </c>
      <c r="I113" s="127">
        <v>42</v>
      </c>
      <c r="J113" s="76"/>
      <c r="K113" s="207" t="s">
        <v>116</v>
      </c>
      <c r="L113" s="147"/>
      <c r="M113" s="17"/>
      <c r="N113" s="148"/>
      <c r="O113" s="137"/>
      <c r="P113" s="138"/>
      <c r="Q113" s="66"/>
      <c r="R113" s="67"/>
      <c r="S113" s="68"/>
      <c r="T113" s="69"/>
      <c r="U113" s="137"/>
      <c r="V113" s="70"/>
      <c r="W113" s="201"/>
      <c r="X113" s="227"/>
      <c r="Y113" s="227"/>
      <c r="Z113" s="227"/>
      <c r="AA113" s="201"/>
      <c r="AB113" s="19"/>
    </row>
    <row r="114" spans="1:28">
      <c r="A114" s="15" t="str">
        <f t="shared" si="9"/>
        <v>1831/01/15/00034</v>
      </c>
      <c r="B114" s="71">
        <v>95</v>
      </c>
      <c r="C114" s="71">
        <v>4</v>
      </c>
      <c r="D114" s="125">
        <v>42133</v>
      </c>
      <c r="E114" s="56" t="s">
        <v>257</v>
      </c>
      <c r="F114" s="84"/>
      <c r="G114" s="76"/>
      <c r="H114" s="127" t="s">
        <v>26</v>
      </c>
      <c r="I114" s="127">
        <v>33</v>
      </c>
      <c r="J114" s="85"/>
      <c r="K114" s="207" t="s">
        <v>117</v>
      </c>
      <c r="L114" s="147"/>
      <c r="M114" s="62"/>
      <c r="N114" s="148"/>
      <c r="O114" s="164"/>
      <c r="P114" s="126"/>
      <c r="Q114" s="66"/>
      <c r="R114" s="67"/>
      <c r="S114" s="68"/>
      <c r="T114" s="69"/>
      <c r="U114" s="164"/>
      <c r="V114" s="70"/>
      <c r="W114" s="201"/>
      <c r="X114" s="227"/>
      <c r="Y114" s="227"/>
      <c r="Z114" s="227"/>
      <c r="AA114" s="201"/>
      <c r="AB114" s="19" t="s">
        <v>118</v>
      </c>
    </row>
    <row r="115" spans="1:28">
      <c r="A115" s="15" t="str">
        <f t="shared" si="9"/>
        <v>1831/01/15/00035</v>
      </c>
      <c r="B115" s="71">
        <v>96</v>
      </c>
      <c r="C115" s="71">
        <v>5</v>
      </c>
      <c r="D115" s="125">
        <v>42135</v>
      </c>
      <c r="E115" s="56" t="s">
        <v>258</v>
      </c>
      <c r="F115" s="84"/>
      <c r="G115" s="76"/>
      <c r="H115" s="127" t="s">
        <v>21</v>
      </c>
      <c r="I115" s="127">
        <v>47</v>
      </c>
      <c r="J115" s="76"/>
      <c r="K115" s="207" t="s">
        <v>119</v>
      </c>
      <c r="L115" s="147"/>
      <c r="M115" s="17"/>
      <c r="N115" s="148"/>
      <c r="O115" s="137"/>
      <c r="P115" s="138"/>
      <c r="Q115" s="66"/>
      <c r="R115" s="67"/>
      <c r="S115" s="68"/>
      <c r="T115" s="69"/>
      <c r="U115" s="137"/>
      <c r="V115" s="70"/>
      <c r="W115" s="201"/>
      <c r="X115" s="227"/>
      <c r="Y115" s="227"/>
      <c r="Z115" s="227"/>
      <c r="AA115" s="201"/>
      <c r="AB115" s="19"/>
    </row>
    <row r="116" spans="1:28">
      <c r="A116" s="15" t="str">
        <f t="shared" si="9"/>
        <v>1831/01/15/00038</v>
      </c>
      <c r="B116" s="71">
        <v>97</v>
      </c>
      <c r="C116" s="71">
        <v>6</v>
      </c>
      <c r="D116" s="125">
        <v>42136</v>
      </c>
      <c r="E116" s="56" t="s">
        <v>259</v>
      </c>
      <c r="F116" s="84"/>
      <c r="G116" s="76"/>
      <c r="H116" s="127" t="s">
        <v>21</v>
      </c>
      <c r="I116" s="127">
        <v>43</v>
      </c>
      <c r="J116" s="76"/>
      <c r="K116" s="207" t="s">
        <v>120</v>
      </c>
      <c r="L116" s="147"/>
      <c r="M116" s="62"/>
      <c r="N116" s="148"/>
      <c r="O116" s="137"/>
      <c r="P116" s="138"/>
      <c r="Q116" s="66"/>
      <c r="R116" s="67"/>
      <c r="S116" s="68"/>
      <c r="T116" s="69"/>
      <c r="U116" s="137"/>
      <c r="V116" s="70"/>
      <c r="W116" s="201"/>
      <c r="X116" s="227"/>
      <c r="Y116" s="227"/>
      <c r="Z116" s="227"/>
      <c r="AA116" s="201"/>
      <c r="AB116" s="108" t="s">
        <v>121</v>
      </c>
    </row>
    <row r="117" spans="1:28">
      <c r="A117" s="15" t="str">
        <f t="shared" si="9"/>
        <v>1831/01/15/00037</v>
      </c>
      <c r="B117" s="71">
        <v>98</v>
      </c>
      <c r="C117" s="71">
        <v>7</v>
      </c>
      <c r="D117" s="125">
        <v>42137</v>
      </c>
      <c r="E117" s="56" t="s">
        <v>260</v>
      </c>
      <c r="F117" s="84"/>
      <c r="G117" s="115"/>
      <c r="H117" s="127" t="s">
        <v>21</v>
      </c>
      <c r="I117" s="127">
        <v>32</v>
      </c>
      <c r="J117" s="85"/>
      <c r="K117" s="207" t="s">
        <v>122</v>
      </c>
      <c r="L117" s="147"/>
      <c r="M117" s="62"/>
      <c r="N117" s="148"/>
      <c r="O117" s="150"/>
      <c r="P117" s="76"/>
      <c r="Q117" s="66"/>
      <c r="R117" s="67"/>
      <c r="S117" s="68"/>
      <c r="T117" s="69"/>
      <c r="U117" s="150"/>
      <c r="V117" s="70"/>
      <c r="W117" s="201"/>
      <c r="X117" s="227"/>
      <c r="Y117" s="227"/>
      <c r="Z117" s="227"/>
      <c r="AA117" s="201"/>
      <c r="AB117" s="19"/>
    </row>
    <row r="118" spans="1:28">
      <c r="A118" s="15" t="str">
        <f t="shared" si="9"/>
        <v>1831/01/15/00036</v>
      </c>
      <c r="B118" s="71">
        <v>99</v>
      </c>
      <c r="C118" s="71">
        <v>8</v>
      </c>
      <c r="D118" s="125">
        <v>42138</v>
      </c>
      <c r="E118" s="56" t="s">
        <v>261</v>
      </c>
      <c r="F118" s="84"/>
      <c r="G118" s="76"/>
      <c r="H118" s="127" t="s">
        <v>26</v>
      </c>
      <c r="I118" s="127">
        <v>39</v>
      </c>
      <c r="J118" s="76"/>
      <c r="K118" s="207" t="s">
        <v>123</v>
      </c>
      <c r="L118" s="147"/>
      <c r="M118" s="62"/>
      <c r="N118" s="148"/>
      <c r="O118" s="137"/>
      <c r="P118" s="126"/>
      <c r="Q118" s="66"/>
      <c r="R118" s="67"/>
      <c r="S118" s="68"/>
      <c r="T118" s="69"/>
      <c r="U118" s="137"/>
      <c r="V118" s="70"/>
      <c r="W118" s="201"/>
      <c r="X118" s="227"/>
      <c r="Y118" s="227"/>
      <c r="Z118" s="227"/>
      <c r="AA118" s="201"/>
      <c r="AB118" s="19"/>
    </row>
    <row r="119" spans="1:28">
      <c r="A119" s="15" t="str">
        <f t="shared" si="9"/>
        <v>1831/01/15/00039</v>
      </c>
      <c r="B119" s="71">
        <v>100</v>
      </c>
      <c r="C119" s="71">
        <v>9</v>
      </c>
      <c r="D119" s="125">
        <v>42144</v>
      </c>
      <c r="E119" s="56" t="s">
        <v>262</v>
      </c>
      <c r="F119" s="144"/>
      <c r="G119" s="85"/>
      <c r="H119" s="127" t="s">
        <v>26</v>
      </c>
      <c r="I119" s="127">
        <v>43</v>
      </c>
      <c r="J119" s="76"/>
      <c r="K119" s="207" t="s">
        <v>124</v>
      </c>
      <c r="L119" s="53"/>
      <c r="M119" s="17"/>
      <c r="N119" s="148"/>
      <c r="O119" s="149"/>
      <c r="P119" s="65"/>
      <c r="Q119" s="66"/>
      <c r="R119" s="67"/>
      <c r="S119" s="68"/>
      <c r="T119" s="69"/>
      <c r="U119" s="150"/>
      <c r="V119" s="70"/>
      <c r="W119" s="201"/>
      <c r="X119" s="227"/>
      <c r="Y119" s="227"/>
      <c r="Z119" s="227"/>
      <c r="AA119" s="201"/>
      <c r="AB119" s="19"/>
    </row>
    <row r="120" spans="1:28">
      <c r="A120" s="15" t="str">
        <f t="shared" si="9"/>
        <v>1831/01/15/00040</v>
      </c>
      <c r="B120" s="71">
        <v>101</v>
      </c>
      <c r="C120" s="71">
        <v>10</v>
      </c>
      <c r="D120" s="125">
        <v>42147</v>
      </c>
      <c r="E120" s="56" t="s">
        <v>263</v>
      </c>
      <c r="F120" s="144"/>
      <c r="G120" s="76"/>
      <c r="H120" s="127" t="s">
        <v>26</v>
      </c>
      <c r="I120" s="127">
        <v>61</v>
      </c>
      <c r="J120" s="76"/>
      <c r="K120" s="207" t="s">
        <v>125</v>
      </c>
      <c r="L120" s="165"/>
      <c r="M120" s="78"/>
      <c r="N120" s="79"/>
      <c r="O120" s="80"/>
      <c r="P120" s="65"/>
      <c r="Q120" s="66"/>
      <c r="R120" s="67"/>
      <c r="S120" s="68"/>
      <c r="T120" s="69"/>
      <c r="U120" s="81"/>
      <c r="V120" s="70"/>
      <c r="W120" s="201"/>
      <c r="X120" s="227"/>
      <c r="Y120" s="227"/>
      <c r="Z120" s="227"/>
      <c r="AA120" s="201"/>
      <c r="AB120" s="19"/>
    </row>
    <row r="121" spans="1:28">
      <c r="A121" s="15" t="str">
        <f t="shared" si="9"/>
        <v>1831/01/15/00041</v>
      </c>
      <c r="B121" s="71">
        <v>102</v>
      </c>
      <c r="C121" s="71">
        <v>11</v>
      </c>
      <c r="D121" s="125">
        <v>42152</v>
      </c>
      <c r="E121" s="56" t="s">
        <v>264</v>
      </c>
      <c r="F121" s="144"/>
      <c r="G121" s="76"/>
      <c r="H121" s="127" t="s">
        <v>21</v>
      </c>
      <c r="I121" s="127">
        <v>42</v>
      </c>
      <c r="J121" s="76"/>
      <c r="K121" s="207" t="s">
        <v>126</v>
      </c>
      <c r="L121" s="165"/>
      <c r="M121" s="78"/>
      <c r="N121" s="79"/>
      <c r="O121" s="137"/>
      <c r="P121" s="138"/>
      <c r="Q121" s="66"/>
      <c r="R121" s="67"/>
      <c r="S121" s="68"/>
      <c r="T121" s="69"/>
      <c r="U121" s="137"/>
      <c r="V121" s="70"/>
      <c r="W121" s="201"/>
      <c r="X121" s="227"/>
      <c r="Y121" s="227"/>
      <c r="Z121" s="227"/>
      <c r="AA121" s="201"/>
      <c r="AB121" s="19" t="s">
        <v>127</v>
      </c>
    </row>
    <row r="122" spans="1:28">
      <c r="A122" s="15" t="str">
        <f t="shared" si="9"/>
        <v>1831/01/15/00042</v>
      </c>
      <c r="B122" s="71">
        <v>103</v>
      </c>
      <c r="C122" s="71">
        <v>12</v>
      </c>
      <c r="D122" s="125">
        <v>42153</v>
      </c>
      <c r="E122" s="56" t="s">
        <v>265</v>
      </c>
      <c r="F122" s="144"/>
      <c r="G122" s="76"/>
      <c r="H122" s="127" t="s">
        <v>26</v>
      </c>
      <c r="I122" s="127">
        <v>18</v>
      </c>
      <c r="J122" s="76"/>
      <c r="K122" s="207" t="s">
        <v>128</v>
      </c>
      <c r="L122" s="112"/>
      <c r="M122" s="78"/>
      <c r="N122" s="79"/>
      <c r="O122" s="137"/>
      <c r="P122" s="138"/>
      <c r="Q122" s="66"/>
      <c r="R122" s="67"/>
      <c r="S122" s="68"/>
      <c r="T122" s="69"/>
      <c r="U122" s="137"/>
      <c r="V122" s="70"/>
      <c r="W122" s="201"/>
      <c r="X122" s="227"/>
      <c r="Y122" s="227"/>
      <c r="Z122" s="227"/>
      <c r="AA122" s="201"/>
      <c r="AB122" s="19"/>
    </row>
    <row r="123" spans="1:28">
      <c r="A123" s="15" t="str">
        <f t="shared" si="9"/>
        <v>1831/01/15/00043</v>
      </c>
      <c r="B123" s="71">
        <v>104</v>
      </c>
      <c r="C123" s="71">
        <v>13</v>
      </c>
      <c r="D123" s="125">
        <v>42153</v>
      </c>
      <c r="E123" s="56" t="s">
        <v>266</v>
      </c>
      <c r="F123" s="144"/>
      <c r="G123" s="76"/>
      <c r="H123" s="127" t="s">
        <v>21</v>
      </c>
      <c r="I123" s="127">
        <v>56</v>
      </c>
      <c r="J123" s="76"/>
      <c r="K123" s="207" t="s">
        <v>129</v>
      </c>
      <c r="L123" s="112"/>
      <c r="M123" s="78"/>
      <c r="N123" s="79"/>
      <c r="O123" s="137"/>
      <c r="P123" s="138"/>
      <c r="Q123" s="66"/>
      <c r="R123" s="67"/>
      <c r="S123" s="68"/>
      <c r="T123" s="69"/>
      <c r="U123" s="137"/>
      <c r="V123" s="70"/>
      <c r="W123" s="201"/>
      <c r="X123" s="227"/>
      <c r="Y123" s="227"/>
      <c r="Z123" s="227"/>
      <c r="AA123" s="201"/>
      <c r="AB123" s="19"/>
    </row>
    <row r="124" spans="1:28" ht="8.25" customHeight="1">
      <c r="A124" s="15">
        <f t="shared" si="9"/>
        <v>0</v>
      </c>
      <c r="B124" s="86"/>
      <c r="C124" s="86"/>
      <c r="D124" s="129"/>
      <c r="E124" s="56" t="s">
        <v>267</v>
      </c>
      <c r="F124" s="146"/>
      <c r="G124" s="91"/>
      <c r="H124" s="131"/>
      <c r="I124" s="131"/>
      <c r="J124" s="91"/>
      <c r="K124" s="206"/>
      <c r="L124" s="92"/>
      <c r="M124" s="93"/>
      <c r="N124" s="94"/>
      <c r="O124" s="95"/>
      <c r="P124" s="166"/>
      <c r="Q124" s="97"/>
      <c r="R124" s="98"/>
      <c r="S124" s="99"/>
      <c r="T124" s="100"/>
      <c r="U124" s="143"/>
      <c r="V124" s="101"/>
      <c r="W124" s="202"/>
      <c r="X124" s="228"/>
      <c r="Y124" s="228"/>
      <c r="Z124" s="228"/>
      <c r="AA124" s="202"/>
      <c r="AB124" s="19"/>
    </row>
    <row r="125" spans="1:28">
      <c r="A125" s="15" t="str">
        <f t="shared" si="9"/>
        <v>1831/01/15/00044</v>
      </c>
      <c r="B125" s="71">
        <v>105</v>
      </c>
      <c r="C125" s="71">
        <v>1</v>
      </c>
      <c r="D125" s="125">
        <v>42160</v>
      </c>
      <c r="E125" s="56" t="s">
        <v>268</v>
      </c>
      <c r="F125" s="144"/>
      <c r="G125" s="76"/>
      <c r="H125" s="127" t="s">
        <v>21</v>
      </c>
      <c r="I125" s="127">
        <v>40</v>
      </c>
      <c r="J125" s="76"/>
      <c r="K125" s="207" t="s">
        <v>130</v>
      </c>
      <c r="L125" s="112"/>
      <c r="M125" s="78"/>
      <c r="N125" s="79"/>
      <c r="O125" s="80"/>
      <c r="P125" s="65"/>
      <c r="Q125" s="66"/>
      <c r="R125" s="67"/>
      <c r="S125" s="68"/>
      <c r="T125" s="69"/>
      <c r="U125" s="81"/>
      <c r="V125" s="70"/>
      <c r="W125" s="201"/>
      <c r="X125" s="227"/>
      <c r="Y125" s="227"/>
      <c r="Z125" s="227"/>
      <c r="AA125" s="201"/>
      <c r="AB125" s="19"/>
    </row>
    <row r="126" spans="1:28">
      <c r="A126" s="15" t="str">
        <f t="shared" si="9"/>
        <v>1831/01/15/00045</v>
      </c>
      <c r="B126" s="71">
        <f>1+B125</f>
        <v>106</v>
      </c>
      <c r="C126" s="71">
        <v>2</v>
      </c>
      <c r="D126" s="125">
        <v>42163</v>
      </c>
      <c r="E126" s="56" t="s">
        <v>269</v>
      </c>
      <c r="F126" s="144"/>
      <c r="G126" s="76"/>
      <c r="H126" s="127" t="s">
        <v>21</v>
      </c>
      <c r="I126" s="127">
        <v>26</v>
      </c>
      <c r="J126" s="76"/>
      <c r="K126" s="207" t="s">
        <v>131</v>
      </c>
      <c r="L126" s="112"/>
      <c r="M126" s="78"/>
      <c r="N126" s="79"/>
      <c r="O126" s="137"/>
      <c r="P126" s="65"/>
      <c r="Q126" s="66"/>
      <c r="R126" s="67"/>
      <c r="S126" s="68"/>
      <c r="T126" s="69"/>
      <c r="U126" s="137"/>
      <c r="V126" s="70"/>
      <c r="W126" s="201"/>
      <c r="X126" s="227"/>
      <c r="Y126" s="227"/>
      <c r="Z126" s="227"/>
      <c r="AA126" s="201"/>
      <c r="AB126" s="19"/>
    </row>
    <row r="127" spans="1:28">
      <c r="A127" s="15" t="str">
        <f t="shared" si="9"/>
        <v>1831/01/15/00046</v>
      </c>
      <c r="B127" s="71">
        <f t="shared" ref="B127:B136" si="10">1+B126</f>
        <v>107</v>
      </c>
      <c r="C127" s="71">
        <v>3</v>
      </c>
      <c r="D127" s="125">
        <v>42161</v>
      </c>
      <c r="E127" s="56" t="s">
        <v>270</v>
      </c>
      <c r="F127" s="144"/>
      <c r="G127" s="76"/>
      <c r="H127" s="127" t="s">
        <v>21</v>
      </c>
      <c r="I127" s="127">
        <v>28</v>
      </c>
      <c r="J127" s="76"/>
      <c r="K127" s="207" t="s">
        <v>132</v>
      </c>
      <c r="L127" s="112"/>
      <c r="M127" s="78"/>
      <c r="N127" s="79"/>
      <c r="O127" s="80"/>
      <c r="P127" s="65"/>
      <c r="Q127" s="66"/>
      <c r="R127" s="67"/>
      <c r="S127" s="68"/>
      <c r="T127" s="69"/>
      <c r="U127" s="81"/>
      <c r="V127" s="70"/>
      <c r="W127" s="201"/>
      <c r="X127" s="227"/>
      <c r="Y127" s="227"/>
      <c r="Z127" s="227"/>
      <c r="AA127" s="201"/>
      <c r="AB127" s="19"/>
    </row>
    <row r="128" spans="1:28">
      <c r="A128" s="15" t="str">
        <f t="shared" si="9"/>
        <v>1831/01/15/00048</v>
      </c>
      <c r="B128" s="71">
        <f t="shared" si="10"/>
        <v>108</v>
      </c>
      <c r="C128" s="71">
        <v>4</v>
      </c>
      <c r="D128" s="125">
        <v>42174</v>
      </c>
      <c r="E128" s="56" t="s">
        <v>271</v>
      </c>
      <c r="F128" s="144"/>
      <c r="G128" s="76"/>
      <c r="H128" s="127" t="s">
        <v>21</v>
      </c>
      <c r="I128" s="127">
        <v>36</v>
      </c>
      <c r="J128" s="76"/>
      <c r="K128" s="207" t="s">
        <v>133</v>
      </c>
      <c r="L128" s="112"/>
      <c r="M128" s="16"/>
      <c r="N128" s="79"/>
      <c r="O128" s="137"/>
      <c r="P128" s="65"/>
      <c r="Q128" s="66"/>
      <c r="R128" s="67"/>
      <c r="S128" s="68"/>
      <c r="T128" s="69"/>
      <c r="U128" s="137"/>
      <c r="V128" s="70"/>
      <c r="W128" s="201"/>
      <c r="X128" s="227"/>
      <c r="Y128" s="227"/>
      <c r="Z128" s="227"/>
      <c r="AA128" s="201"/>
      <c r="AB128" s="19"/>
    </row>
    <row r="129" spans="1:28">
      <c r="A129" s="15" t="str">
        <f t="shared" si="9"/>
        <v>1831/01/15/00049E</v>
      </c>
      <c r="B129" s="71">
        <f t="shared" si="10"/>
        <v>109</v>
      </c>
      <c r="C129" s="71">
        <v>5</v>
      </c>
      <c r="D129" s="125">
        <v>42175</v>
      </c>
      <c r="E129" s="56" t="s">
        <v>272</v>
      </c>
      <c r="F129" s="167"/>
      <c r="G129" s="76"/>
      <c r="H129" s="127" t="s">
        <v>21</v>
      </c>
      <c r="I129" s="127">
        <v>2</v>
      </c>
      <c r="J129" s="76"/>
      <c r="K129" s="207" t="s">
        <v>134</v>
      </c>
      <c r="L129" s="112"/>
      <c r="M129" s="78"/>
      <c r="N129" s="79"/>
      <c r="O129" s="80"/>
      <c r="P129" s="65"/>
      <c r="Q129" s="66"/>
      <c r="R129" s="67"/>
      <c r="S129" s="68"/>
      <c r="T129" s="69"/>
      <c r="U129" s="81"/>
      <c r="V129" s="70"/>
      <c r="W129" s="201"/>
      <c r="X129" s="227"/>
      <c r="Y129" s="227"/>
      <c r="Z129" s="227"/>
      <c r="AA129" s="201"/>
      <c r="AB129" s="19"/>
    </row>
    <row r="130" spans="1:28">
      <c r="A130" s="15" t="str">
        <f t="shared" si="9"/>
        <v>1831/01/15/00050</v>
      </c>
      <c r="B130" s="71">
        <f t="shared" si="10"/>
        <v>110</v>
      </c>
      <c r="C130" s="71">
        <v>6</v>
      </c>
      <c r="D130" s="125">
        <v>42174</v>
      </c>
      <c r="E130" s="56" t="s">
        <v>273</v>
      </c>
      <c r="F130" s="167"/>
      <c r="G130" s="76"/>
      <c r="H130" s="127" t="s">
        <v>26</v>
      </c>
      <c r="I130" s="168">
        <v>55</v>
      </c>
      <c r="J130" s="76"/>
      <c r="K130" s="207" t="s">
        <v>135</v>
      </c>
      <c r="L130" s="112"/>
      <c r="M130" s="78"/>
      <c r="N130" s="79"/>
      <c r="O130" s="137"/>
      <c r="P130" s="65"/>
      <c r="Q130" s="66"/>
      <c r="R130" s="67"/>
      <c r="S130" s="68"/>
      <c r="T130" s="69"/>
      <c r="U130" s="137"/>
      <c r="V130" s="70"/>
      <c r="W130" s="201"/>
      <c r="X130" s="227"/>
      <c r="Y130" s="227"/>
      <c r="Z130" s="227"/>
      <c r="AA130" s="201"/>
      <c r="AB130" s="19"/>
    </row>
    <row r="131" spans="1:28">
      <c r="A131" s="15" t="str">
        <f t="shared" si="9"/>
        <v>1831/01/15/00051</v>
      </c>
      <c r="B131" s="71">
        <f t="shared" si="10"/>
        <v>111</v>
      </c>
      <c r="C131" s="71">
        <v>7</v>
      </c>
      <c r="D131" s="125">
        <v>42175</v>
      </c>
      <c r="E131" s="56" t="s">
        <v>274</v>
      </c>
      <c r="F131" s="167"/>
      <c r="G131" s="76"/>
      <c r="H131" s="127" t="s">
        <v>21</v>
      </c>
      <c r="I131" s="127">
        <v>25</v>
      </c>
      <c r="J131" s="76"/>
      <c r="K131" s="207" t="s">
        <v>136</v>
      </c>
      <c r="L131" s="112"/>
      <c r="M131" s="78"/>
      <c r="N131" s="79"/>
      <c r="O131" s="137"/>
      <c r="P131" s="65"/>
      <c r="Q131" s="66"/>
      <c r="R131" s="67"/>
      <c r="S131" s="68"/>
      <c r="T131" s="69"/>
      <c r="U131" s="137"/>
      <c r="V131" s="70"/>
      <c r="W131" s="201"/>
      <c r="X131" s="227"/>
      <c r="Y131" s="227"/>
      <c r="Z131" s="227"/>
      <c r="AA131" s="201"/>
      <c r="AB131" s="19"/>
    </row>
    <row r="132" spans="1:28">
      <c r="A132" s="15" t="str">
        <f t="shared" si="9"/>
        <v>1831/01/15/00052</v>
      </c>
      <c r="B132" s="71">
        <f t="shared" si="10"/>
        <v>112</v>
      </c>
      <c r="C132" s="71">
        <v>8</v>
      </c>
      <c r="D132" s="125">
        <v>42178</v>
      </c>
      <c r="E132" s="56" t="s">
        <v>275</v>
      </c>
      <c r="F132" s="169"/>
      <c r="G132" s="76"/>
      <c r="H132" s="127" t="s">
        <v>26</v>
      </c>
      <c r="I132" s="127">
        <v>39</v>
      </c>
      <c r="J132" s="76"/>
      <c r="K132" s="205" t="s">
        <v>137</v>
      </c>
      <c r="L132" s="112"/>
      <c r="M132" s="78"/>
      <c r="N132" s="170"/>
      <c r="O132" s="137"/>
      <c r="P132" s="65"/>
      <c r="Q132" s="66"/>
      <c r="R132" s="67"/>
      <c r="S132" s="68"/>
      <c r="T132" s="69"/>
      <c r="U132" s="137"/>
      <c r="V132" s="70"/>
      <c r="W132" s="201"/>
      <c r="X132" s="227"/>
      <c r="Y132" s="227"/>
      <c r="Z132" s="227"/>
      <c r="AA132" s="201"/>
      <c r="AB132" s="19"/>
    </row>
    <row r="133" spans="1:28">
      <c r="A133" s="15" t="str">
        <f t="shared" si="9"/>
        <v>1831/01/15/00053</v>
      </c>
      <c r="B133" s="71">
        <f t="shared" si="10"/>
        <v>113</v>
      </c>
      <c r="C133" s="71">
        <v>9</v>
      </c>
      <c r="D133" s="125">
        <v>42177</v>
      </c>
      <c r="E133" s="56" t="s">
        <v>276</v>
      </c>
      <c r="F133" s="167"/>
      <c r="G133" s="76"/>
      <c r="H133" s="127" t="s">
        <v>26</v>
      </c>
      <c r="I133" s="127">
        <v>54</v>
      </c>
      <c r="J133" s="76"/>
      <c r="K133" s="207" t="s">
        <v>138</v>
      </c>
      <c r="L133" s="112"/>
      <c r="M133" s="78"/>
      <c r="N133" s="170"/>
      <c r="O133" s="137"/>
      <c r="P133" s="65"/>
      <c r="Q133" s="66"/>
      <c r="R133" s="67"/>
      <c r="S133" s="68"/>
      <c r="T133" s="69"/>
      <c r="U133" s="137"/>
      <c r="V133" s="70"/>
      <c r="W133" s="201"/>
      <c r="X133" s="227"/>
      <c r="Y133" s="227"/>
      <c r="Z133" s="227"/>
      <c r="AA133" s="201"/>
      <c r="AB133" s="19"/>
    </row>
    <row r="134" spans="1:28">
      <c r="A134" s="15" t="str">
        <f t="shared" si="9"/>
        <v>1831/01/15/00054</v>
      </c>
      <c r="B134" s="71">
        <f t="shared" si="10"/>
        <v>114</v>
      </c>
      <c r="C134" s="71">
        <v>10</v>
      </c>
      <c r="D134" s="125">
        <v>42180</v>
      </c>
      <c r="E134" s="56" t="s">
        <v>277</v>
      </c>
      <c r="F134" s="167"/>
      <c r="G134" s="76"/>
      <c r="H134" s="127" t="s">
        <v>21</v>
      </c>
      <c r="I134" s="127">
        <v>33</v>
      </c>
      <c r="J134" s="76"/>
      <c r="K134" s="205" t="s">
        <v>139</v>
      </c>
      <c r="L134" s="112"/>
      <c r="M134" s="78"/>
      <c r="N134" s="170"/>
      <c r="O134" s="137"/>
      <c r="P134" s="65"/>
      <c r="Q134" s="66"/>
      <c r="R134" s="67"/>
      <c r="S134" s="68"/>
      <c r="T134" s="69"/>
      <c r="U134" s="137"/>
      <c r="V134" s="70"/>
      <c r="W134" s="201"/>
      <c r="X134" s="227"/>
      <c r="Y134" s="227"/>
      <c r="Z134" s="227"/>
      <c r="AA134" s="201"/>
      <c r="AB134" s="19" t="s">
        <v>140</v>
      </c>
    </row>
    <row r="135" spans="1:28">
      <c r="A135" s="15" t="str">
        <f t="shared" si="9"/>
        <v>1831/01/15/00055E</v>
      </c>
      <c r="B135" s="71">
        <f t="shared" si="10"/>
        <v>115</v>
      </c>
      <c r="C135" s="71">
        <v>11</v>
      </c>
      <c r="D135" s="125">
        <v>42180</v>
      </c>
      <c r="E135" s="56" t="s">
        <v>278</v>
      </c>
      <c r="F135" s="144"/>
      <c r="G135" s="76"/>
      <c r="H135" s="127" t="s">
        <v>26</v>
      </c>
      <c r="I135" s="127">
        <v>2</v>
      </c>
      <c r="J135" s="76"/>
      <c r="K135" s="207" t="s">
        <v>141</v>
      </c>
      <c r="L135" s="112"/>
      <c r="M135" s="78"/>
      <c r="N135" s="170"/>
      <c r="O135" s="137"/>
      <c r="P135" s="65"/>
      <c r="Q135" s="66"/>
      <c r="R135" s="67"/>
      <c r="S135" s="68"/>
      <c r="T135" s="69"/>
      <c r="U135" s="137"/>
      <c r="V135" s="70"/>
      <c r="W135" s="201"/>
      <c r="X135" s="227"/>
      <c r="Y135" s="227"/>
      <c r="Z135" s="227"/>
      <c r="AA135" s="201"/>
      <c r="AB135" s="19"/>
    </row>
    <row r="136" spans="1:28">
      <c r="A136" s="15" t="str">
        <f t="shared" si="9"/>
        <v>1831/01/15/00056</v>
      </c>
      <c r="B136" s="71">
        <f t="shared" si="10"/>
        <v>116</v>
      </c>
      <c r="C136" s="71">
        <v>12</v>
      </c>
      <c r="D136" s="125">
        <v>42163</v>
      </c>
      <c r="E136" s="56" t="s">
        <v>279</v>
      </c>
      <c r="F136" s="171"/>
      <c r="G136" s="85"/>
      <c r="H136" s="126" t="s">
        <v>21</v>
      </c>
      <c r="I136" s="126">
        <v>43</v>
      </c>
      <c r="J136" s="76"/>
      <c r="K136" s="207" t="s">
        <v>142</v>
      </c>
      <c r="L136" s="112"/>
      <c r="M136" s="78"/>
      <c r="N136" s="79"/>
      <c r="O136" s="137"/>
      <c r="P136" s="65"/>
      <c r="Q136" s="66"/>
      <c r="R136" s="67"/>
      <c r="S136" s="68"/>
      <c r="T136" s="69"/>
      <c r="U136" s="137"/>
      <c r="V136" s="70"/>
      <c r="W136" s="201"/>
      <c r="X136" s="227"/>
      <c r="Y136" s="227"/>
      <c r="Z136" s="227"/>
      <c r="AA136" s="201"/>
      <c r="AB136" s="19"/>
    </row>
    <row r="137" spans="1:28" ht="6" customHeight="1">
      <c r="A137" s="15">
        <f t="shared" si="9"/>
        <v>0</v>
      </c>
      <c r="B137" s="172"/>
      <c r="C137" s="172"/>
      <c r="D137" s="173"/>
      <c r="E137" s="56" t="s">
        <v>280</v>
      </c>
      <c r="F137" s="175"/>
      <c r="G137" s="176"/>
      <c r="H137" s="174"/>
      <c r="I137" s="174"/>
      <c r="J137" s="176"/>
      <c r="K137" s="209"/>
      <c r="L137" s="177"/>
      <c r="M137" s="178"/>
      <c r="N137" s="179"/>
      <c r="O137" s="180"/>
      <c r="P137" s="96"/>
      <c r="Q137" s="97"/>
      <c r="R137" s="98"/>
      <c r="S137" s="99"/>
      <c r="T137" s="100"/>
      <c r="U137" s="180"/>
      <c r="V137" s="101"/>
      <c r="W137" s="202"/>
      <c r="X137" s="228"/>
      <c r="Y137" s="228"/>
      <c r="Z137" s="228"/>
      <c r="AA137" s="202"/>
      <c r="AB137" s="19"/>
    </row>
    <row r="138" spans="1:28">
      <c r="A138" s="15" t="str">
        <f t="shared" si="9"/>
        <v>1831/01/15/00057</v>
      </c>
      <c r="B138" s="71">
        <v>117</v>
      </c>
      <c r="C138" s="71">
        <v>1</v>
      </c>
      <c r="D138" s="125">
        <v>42198</v>
      </c>
      <c r="E138" s="56" t="s">
        <v>281</v>
      </c>
      <c r="F138" s="167"/>
      <c r="G138" s="76"/>
      <c r="H138" s="127" t="s">
        <v>21</v>
      </c>
      <c r="I138" s="127">
        <v>40</v>
      </c>
      <c r="J138" s="76"/>
      <c r="K138" s="207" t="s">
        <v>143</v>
      </c>
      <c r="L138" s="112"/>
      <c r="M138" s="78"/>
      <c r="N138" s="79"/>
      <c r="O138" s="80"/>
      <c r="P138" s="65"/>
      <c r="Q138" s="66"/>
      <c r="R138" s="67"/>
      <c r="S138" s="68"/>
      <c r="T138" s="69"/>
      <c r="U138" s="81"/>
      <c r="V138" s="70"/>
      <c r="W138" s="201"/>
      <c r="X138" s="227"/>
      <c r="Y138" s="227"/>
      <c r="Z138" s="227"/>
      <c r="AA138" s="201"/>
      <c r="AB138" s="19"/>
    </row>
    <row r="139" spans="1:28">
      <c r="A139" s="15" t="str">
        <f t="shared" si="9"/>
        <v>1831/01/15/00058</v>
      </c>
      <c r="B139" s="71">
        <v>118</v>
      </c>
      <c r="C139" s="71">
        <v>2</v>
      </c>
      <c r="D139" s="181">
        <v>42200</v>
      </c>
      <c r="E139" s="56" t="s">
        <v>282</v>
      </c>
      <c r="F139" s="167"/>
      <c r="G139" s="76"/>
      <c r="H139" s="127" t="s">
        <v>26</v>
      </c>
      <c r="I139" s="127">
        <v>30</v>
      </c>
      <c r="J139" s="76"/>
      <c r="K139" s="207" t="s">
        <v>144</v>
      </c>
      <c r="L139" s="112"/>
      <c r="M139" s="78"/>
      <c r="N139" s="79"/>
      <c r="O139" s="182"/>
      <c r="P139" s="65"/>
      <c r="Q139" s="66"/>
      <c r="R139" s="67"/>
      <c r="S139" s="68"/>
      <c r="T139" s="69"/>
      <c r="U139" s="182"/>
      <c r="V139" s="70"/>
      <c r="W139" s="201"/>
      <c r="X139" s="227"/>
      <c r="Y139" s="227"/>
      <c r="Z139" s="227"/>
      <c r="AA139" s="201"/>
      <c r="AB139" s="19"/>
    </row>
    <row r="140" spans="1:28">
      <c r="A140" s="15" t="str">
        <f t="shared" ref="A140:A154" si="11">K140</f>
        <v>1831/01/15/00059</v>
      </c>
      <c r="B140" s="71">
        <v>119</v>
      </c>
      <c r="C140" s="71">
        <v>3</v>
      </c>
      <c r="D140" s="181">
        <v>42200</v>
      </c>
      <c r="E140" s="56" t="s">
        <v>283</v>
      </c>
      <c r="F140" s="167"/>
      <c r="G140" s="76"/>
      <c r="H140" s="127" t="s">
        <v>21</v>
      </c>
      <c r="I140" s="127">
        <v>33</v>
      </c>
      <c r="J140" s="76"/>
      <c r="K140" s="207" t="s">
        <v>145</v>
      </c>
      <c r="L140" s="112"/>
      <c r="M140" s="78"/>
      <c r="N140" s="79"/>
      <c r="O140" s="182"/>
      <c r="P140" s="65"/>
      <c r="Q140" s="66"/>
      <c r="R140" s="67"/>
      <c r="S140" s="68"/>
      <c r="T140" s="69"/>
      <c r="U140" s="182"/>
      <c r="V140" s="70"/>
      <c r="W140" s="201"/>
      <c r="X140" s="227"/>
      <c r="Y140" s="227"/>
      <c r="Z140" s="227"/>
      <c r="AA140" s="201"/>
      <c r="AB140" s="19"/>
    </row>
    <row r="141" spans="1:28">
      <c r="A141" s="15" t="str">
        <f t="shared" si="11"/>
        <v>1831/01/15/00060</v>
      </c>
      <c r="B141" s="71">
        <v>120</v>
      </c>
      <c r="C141" s="71">
        <v>4</v>
      </c>
      <c r="D141" s="125">
        <v>42204</v>
      </c>
      <c r="E141" s="56" t="s">
        <v>284</v>
      </c>
      <c r="F141" s="184"/>
      <c r="G141" s="85"/>
      <c r="H141" s="183" t="s">
        <v>26</v>
      </c>
      <c r="I141" s="183">
        <v>34</v>
      </c>
      <c r="J141" s="85"/>
      <c r="K141" s="207" t="s">
        <v>146</v>
      </c>
      <c r="L141" s="112"/>
      <c r="M141" s="78"/>
      <c r="N141" s="133"/>
      <c r="O141" s="137"/>
      <c r="P141" s="140"/>
      <c r="Q141" s="66"/>
      <c r="R141" s="67"/>
      <c r="S141" s="68"/>
      <c r="T141" s="69"/>
      <c r="U141" s="137"/>
      <c r="V141" s="70"/>
      <c r="W141" s="201"/>
      <c r="X141" s="227"/>
      <c r="Y141" s="227"/>
      <c r="Z141" s="227"/>
      <c r="AA141" s="201"/>
      <c r="AB141" s="19"/>
    </row>
    <row r="142" spans="1:28">
      <c r="A142" s="15" t="str">
        <f t="shared" si="11"/>
        <v>1831/01/15/00061</v>
      </c>
      <c r="B142" s="71">
        <v>121</v>
      </c>
      <c r="C142" s="71">
        <v>5</v>
      </c>
      <c r="D142" s="125">
        <v>42210</v>
      </c>
      <c r="E142" s="56" t="s">
        <v>285</v>
      </c>
      <c r="F142" s="184"/>
      <c r="G142" s="85"/>
      <c r="H142" s="183" t="s">
        <v>21</v>
      </c>
      <c r="I142" s="183">
        <v>31</v>
      </c>
      <c r="J142" s="85"/>
      <c r="K142" s="207" t="s">
        <v>147</v>
      </c>
      <c r="L142" s="185"/>
      <c r="M142" s="78"/>
      <c r="N142" s="133"/>
      <c r="O142" s="137"/>
      <c r="P142" s="140"/>
      <c r="Q142" s="66"/>
      <c r="R142" s="67"/>
      <c r="S142" s="68"/>
      <c r="T142" s="69"/>
      <c r="U142" s="137"/>
      <c r="V142" s="70"/>
      <c r="W142" s="201"/>
      <c r="X142" s="227"/>
      <c r="Y142" s="227"/>
      <c r="Z142" s="227"/>
      <c r="AA142" s="201"/>
      <c r="AB142" s="19"/>
    </row>
    <row r="143" spans="1:28">
      <c r="A143" s="15" t="str">
        <f t="shared" si="11"/>
        <v>1831/01/15/00062</v>
      </c>
      <c r="B143" s="71">
        <v>122</v>
      </c>
      <c r="C143" s="71">
        <v>6</v>
      </c>
      <c r="D143" s="125">
        <v>42215</v>
      </c>
      <c r="E143" s="56" t="s">
        <v>286</v>
      </c>
      <c r="F143" s="184"/>
      <c r="G143" s="85"/>
      <c r="H143" s="183" t="s">
        <v>26</v>
      </c>
      <c r="I143" s="183">
        <v>38</v>
      </c>
      <c r="J143" s="85"/>
      <c r="K143" s="207" t="s">
        <v>148</v>
      </c>
      <c r="L143" s="185"/>
      <c r="M143" s="78"/>
      <c r="N143" s="133"/>
      <c r="O143" s="137"/>
      <c r="P143" s="140"/>
      <c r="Q143" s="66"/>
      <c r="R143" s="67"/>
      <c r="S143" s="68"/>
      <c r="T143" s="69"/>
      <c r="U143" s="137"/>
      <c r="V143" s="70"/>
      <c r="W143" s="201"/>
      <c r="X143" s="227"/>
      <c r="Y143" s="227"/>
      <c r="Z143" s="227"/>
      <c r="AA143" s="201"/>
      <c r="AB143" s="19"/>
    </row>
    <row r="144" spans="1:28">
      <c r="A144" s="15" t="str">
        <f t="shared" si="11"/>
        <v>1831/01/15/00063</v>
      </c>
      <c r="B144" s="71">
        <v>123</v>
      </c>
      <c r="C144" s="71">
        <v>7</v>
      </c>
      <c r="D144" s="125">
        <v>42216</v>
      </c>
      <c r="E144" s="56" t="s">
        <v>287</v>
      </c>
      <c r="F144" s="184"/>
      <c r="G144" s="85"/>
      <c r="H144" s="183" t="s">
        <v>26</v>
      </c>
      <c r="I144" s="183">
        <v>38</v>
      </c>
      <c r="J144" s="85"/>
      <c r="K144" s="207" t="s">
        <v>149</v>
      </c>
      <c r="L144" s="185"/>
      <c r="M144" s="78"/>
      <c r="N144" s="133"/>
      <c r="O144" s="137"/>
      <c r="P144" s="140"/>
      <c r="Q144" s="66"/>
      <c r="R144" s="67"/>
      <c r="S144" s="68"/>
      <c r="T144" s="69"/>
      <c r="U144" s="137"/>
      <c r="V144" s="70"/>
      <c r="W144" s="201"/>
      <c r="X144" s="227"/>
      <c r="Y144" s="227"/>
      <c r="Z144" s="227"/>
      <c r="AA144" s="201"/>
      <c r="AB144" s="19"/>
    </row>
    <row r="145" spans="1:28" ht="5.25" customHeight="1">
      <c r="A145" s="15">
        <f t="shared" si="11"/>
        <v>0</v>
      </c>
      <c r="B145" s="86"/>
      <c r="C145" s="86"/>
      <c r="D145" s="129"/>
      <c r="E145" s="56" t="s">
        <v>288</v>
      </c>
      <c r="F145" s="146"/>
      <c r="G145" s="91"/>
      <c r="H145" s="131"/>
      <c r="I145" s="131"/>
      <c r="J145" s="91"/>
      <c r="K145" s="206"/>
      <c r="L145" s="92"/>
      <c r="M145" s="93"/>
      <c r="N145" s="94"/>
      <c r="O145" s="95"/>
      <c r="P145" s="96"/>
      <c r="Q145" s="97"/>
      <c r="R145" s="98"/>
      <c r="S145" s="99"/>
      <c r="T145" s="100"/>
      <c r="U145" s="143"/>
      <c r="V145" s="101"/>
      <c r="W145" s="202"/>
      <c r="X145" s="228"/>
      <c r="Y145" s="228"/>
      <c r="Z145" s="228"/>
      <c r="AA145" s="202"/>
      <c r="AB145" s="19"/>
    </row>
    <row r="146" spans="1:28">
      <c r="A146" s="15">
        <f t="shared" si="11"/>
        <v>0</v>
      </c>
      <c r="B146" s="71"/>
      <c r="C146" s="71"/>
      <c r="D146" s="125"/>
      <c r="E146" s="126"/>
      <c r="F146" s="187"/>
      <c r="G146" s="76"/>
      <c r="H146" s="127"/>
      <c r="I146" s="127"/>
      <c r="J146" s="76"/>
      <c r="K146" s="207"/>
      <c r="L146" s="112"/>
      <c r="M146" s="78"/>
      <c r="N146" s="188"/>
      <c r="O146" s="80"/>
      <c r="P146" s="65"/>
      <c r="Q146" s="66"/>
      <c r="R146" s="67"/>
      <c r="S146" s="68"/>
      <c r="T146" s="69"/>
      <c r="U146" s="189"/>
      <c r="V146" s="190"/>
      <c r="W146" s="192"/>
      <c r="X146" s="224"/>
      <c r="Y146" s="224"/>
      <c r="Z146" s="224"/>
      <c r="AA146" s="192"/>
      <c r="AB146" s="19"/>
    </row>
    <row r="147" spans="1:28">
      <c r="A147" s="15">
        <f t="shared" si="11"/>
        <v>0</v>
      </c>
      <c r="B147" s="71"/>
      <c r="C147" s="71"/>
      <c r="D147" s="125"/>
      <c r="E147" s="126"/>
      <c r="F147" s="187"/>
      <c r="G147" s="76"/>
      <c r="H147" s="127"/>
      <c r="I147" s="127"/>
      <c r="J147" s="76"/>
      <c r="K147" s="207"/>
      <c r="L147" s="112"/>
      <c r="M147" s="78"/>
      <c r="N147" s="188"/>
      <c r="O147" s="80"/>
      <c r="P147" s="65"/>
      <c r="Q147" s="66"/>
      <c r="R147" s="67"/>
      <c r="S147" s="68"/>
      <c r="T147" s="69"/>
      <c r="U147" s="189"/>
      <c r="V147" s="190"/>
      <c r="W147" s="192"/>
      <c r="X147" s="224"/>
      <c r="Y147" s="224"/>
      <c r="Z147" s="224"/>
      <c r="AA147" s="192"/>
      <c r="AB147" s="19"/>
    </row>
    <row r="148" spans="1:28">
      <c r="A148" s="15">
        <f t="shared" si="11"/>
        <v>0</v>
      </c>
      <c r="B148" s="71"/>
      <c r="C148" s="71"/>
      <c r="D148" s="125"/>
      <c r="E148" s="126"/>
      <c r="F148" s="187"/>
      <c r="G148" s="76"/>
      <c r="H148" s="127"/>
      <c r="I148" s="127"/>
      <c r="J148" s="76"/>
      <c r="K148" s="207"/>
      <c r="L148" s="112"/>
      <c r="M148" s="78"/>
      <c r="N148" s="188"/>
      <c r="O148" s="80"/>
      <c r="P148" s="65"/>
      <c r="Q148" s="66"/>
      <c r="R148" s="67"/>
      <c r="S148" s="68"/>
      <c r="T148" s="69"/>
      <c r="U148" s="189"/>
      <c r="V148" s="190"/>
      <c r="W148" s="192"/>
      <c r="X148" s="224"/>
      <c r="Y148" s="224"/>
      <c r="Z148" s="224"/>
      <c r="AA148" s="192"/>
      <c r="AB148" s="19"/>
    </row>
    <row r="149" spans="1:28">
      <c r="A149" s="15">
        <f t="shared" si="11"/>
        <v>0</v>
      </c>
      <c r="B149" s="71"/>
      <c r="C149" s="71"/>
      <c r="D149" s="125"/>
      <c r="E149" s="126"/>
      <c r="F149" s="187"/>
      <c r="G149" s="76"/>
      <c r="H149" s="127"/>
      <c r="I149" s="127"/>
      <c r="J149" s="76"/>
      <c r="K149" s="207"/>
      <c r="L149" s="112"/>
      <c r="M149" s="78"/>
      <c r="N149" s="188"/>
      <c r="O149" s="80"/>
      <c r="P149" s="65"/>
      <c r="Q149" s="66"/>
      <c r="R149" s="67"/>
      <c r="S149" s="68"/>
      <c r="T149" s="69"/>
      <c r="U149" s="189"/>
      <c r="V149" s="190"/>
      <c r="W149" s="192"/>
      <c r="X149" s="224"/>
      <c r="Y149" s="224"/>
      <c r="Z149" s="224"/>
      <c r="AA149" s="192"/>
      <c r="AB149" s="19"/>
    </row>
    <row r="150" spans="1:28">
      <c r="A150" s="15">
        <f t="shared" si="11"/>
        <v>0</v>
      </c>
      <c r="B150" s="71"/>
      <c r="C150" s="71"/>
      <c r="D150" s="125"/>
      <c r="E150" s="126"/>
      <c r="F150" s="187"/>
      <c r="G150" s="76"/>
      <c r="H150" s="127"/>
      <c r="I150" s="127"/>
      <c r="J150" s="76"/>
      <c r="K150" s="207"/>
      <c r="L150" s="112"/>
      <c r="M150" s="78"/>
      <c r="N150" s="188"/>
      <c r="O150" s="80"/>
      <c r="P150" s="65"/>
      <c r="Q150" s="66"/>
      <c r="R150" s="67"/>
      <c r="S150" s="68"/>
      <c r="T150" s="69"/>
      <c r="U150" s="189"/>
      <c r="V150" s="190"/>
      <c r="W150" s="192"/>
      <c r="X150" s="224"/>
      <c r="Y150" s="224"/>
      <c r="Z150" s="224"/>
      <c r="AA150" s="192"/>
      <c r="AB150" s="19"/>
    </row>
    <row r="151" spans="1:28">
      <c r="A151" s="15">
        <f t="shared" si="11"/>
        <v>0</v>
      </c>
      <c r="B151" s="71"/>
      <c r="C151" s="71"/>
      <c r="D151" s="125"/>
      <c r="E151" s="126"/>
      <c r="F151" s="187"/>
      <c r="G151" s="76"/>
      <c r="H151" s="127"/>
      <c r="I151" s="127"/>
      <c r="J151" s="76"/>
      <c r="K151" s="207"/>
      <c r="L151" s="112"/>
      <c r="M151" s="78"/>
      <c r="N151" s="188"/>
      <c r="O151" s="80"/>
      <c r="P151" s="65"/>
      <c r="Q151" s="64"/>
      <c r="R151" s="67"/>
      <c r="S151" s="68"/>
      <c r="T151" s="69"/>
      <c r="U151" s="189"/>
      <c r="V151" s="190"/>
      <c r="W151" s="192"/>
      <c r="X151" s="224"/>
      <c r="Y151" s="224"/>
      <c r="Z151" s="224"/>
      <c r="AA151" s="192"/>
      <c r="AB151" s="19"/>
    </row>
    <row r="152" spans="1:28">
      <c r="A152" s="15">
        <f t="shared" si="11"/>
        <v>0</v>
      </c>
      <c r="B152" s="71"/>
      <c r="C152" s="71"/>
      <c r="D152" s="125"/>
      <c r="E152" s="126"/>
      <c r="F152" s="187"/>
      <c r="G152" s="76"/>
      <c r="H152" s="127"/>
      <c r="I152" s="127"/>
      <c r="J152" s="76"/>
      <c r="K152" s="207"/>
      <c r="L152" s="112"/>
      <c r="M152" s="78"/>
      <c r="N152" s="188"/>
      <c r="O152" s="80"/>
      <c r="P152" s="65"/>
      <c r="Q152" s="64"/>
      <c r="R152" s="67"/>
      <c r="S152" s="68"/>
      <c r="T152" s="69"/>
      <c r="U152" s="189"/>
      <c r="V152" s="190"/>
      <c r="W152" s="192"/>
      <c r="X152" s="224"/>
      <c r="Y152" s="224"/>
      <c r="Z152" s="224"/>
      <c r="AA152" s="192"/>
      <c r="AB152" s="19"/>
    </row>
    <row r="153" spans="1:28">
      <c r="A153" s="15">
        <f t="shared" si="11"/>
        <v>0</v>
      </c>
      <c r="B153" s="71"/>
      <c r="C153" s="71"/>
      <c r="D153" s="125"/>
      <c r="E153" s="126"/>
      <c r="F153" s="187"/>
      <c r="G153" s="76"/>
      <c r="H153" s="127"/>
      <c r="I153" s="127"/>
      <c r="J153" s="76"/>
      <c r="K153" s="210"/>
      <c r="L153" s="112"/>
      <c r="M153" s="78"/>
      <c r="N153" s="188"/>
      <c r="O153" s="80"/>
      <c r="P153" s="65"/>
      <c r="Q153" s="64"/>
      <c r="R153" s="67"/>
      <c r="S153" s="68"/>
      <c r="T153" s="69"/>
      <c r="U153" s="189"/>
      <c r="V153" s="190"/>
      <c r="W153" s="192"/>
      <c r="X153" s="224"/>
      <c r="Y153" s="224"/>
      <c r="Z153" s="224"/>
      <c r="AA153" s="192"/>
      <c r="AB153" s="19"/>
    </row>
    <row r="154" spans="1:28">
      <c r="A154" s="15">
        <f t="shared" si="11"/>
        <v>0</v>
      </c>
      <c r="B154" s="71"/>
      <c r="C154" s="71"/>
      <c r="D154" s="125"/>
      <c r="E154" s="126"/>
      <c r="F154" s="191"/>
      <c r="G154" s="76"/>
      <c r="H154" s="127"/>
      <c r="I154" s="127"/>
      <c r="J154" s="76"/>
      <c r="K154" s="76"/>
      <c r="L154" s="112"/>
      <c r="M154" s="78"/>
      <c r="N154" s="188"/>
      <c r="O154" s="80"/>
      <c r="P154" s="65"/>
      <c r="Q154" s="64"/>
      <c r="R154" s="67"/>
      <c r="S154" s="68"/>
      <c r="T154" s="69"/>
      <c r="U154" s="19"/>
      <c r="V154" s="192"/>
      <c r="W154" s="192"/>
      <c r="X154" s="224"/>
      <c r="Y154" s="224"/>
      <c r="Z154" s="224"/>
      <c r="AA154" s="192"/>
      <c r="AB154" s="19"/>
    </row>
  </sheetData>
  <autoFilter ref="L10:L145"/>
  <conditionalFormatting sqref="K41:K77 K10:K38 K79:K1048576">
    <cfRule type="containsText" dxfId="80" priority="133" operator="containsText" text="1831/02">
      <formula>NOT(ISERROR(SEARCH("1831/02",K10)))</formula>
    </cfRule>
  </conditionalFormatting>
  <conditionalFormatting sqref="F19">
    <cfRule type="containsText" dxfId="79" priority="132" stopIfTrue="1" operator="containsText" text="1831/03/0903/14D">
      <formula>NOT(ISERROR(SEARCH("1831/03/0903/14D",F19)))</formula>
    </cfRule>
  </conditionalFormatting>
  <conditionalFormatting sqref="D69:D70 D74:D78 D82:D84 D89 D91:D92 D97:D98 D102 D104:D106 D110 D113:D118 D138 D124:D135 D145:D154">
    <cfRule type="containsText" dxfId="78" priority="131" operator="containsText" text="11/12/2014">
      <formula>NOT(ISERROR(SEARCH("11/12/2014",D69)))</formula>
    </cfRule>
  </conditionalFormatting>
  <conditionalFormatting sqref="K39">
    <cfRule type="containsText" dxfId="77" priority="130" operator="containsText" text="1831/02">
      <formula>NOT(ISERROR(SEARCH("1831/02",K39)))</formula>
    </cfRule>
  </conditionalFormatting>
  <conditionalFormatting sqref="K40">
    <cfRule type="containsText" dxfId="76" priority="129" operator="containsText" text="1831/02">
      <formula>NOT(ISERROR(SEARCH("1831/02",K40)))</formula>
    </cfRule>
  </conditionalFormatting>
  <conditionalFormatting sqref="D72">
    <cfRule type="containsText" dxfId="75" priority="128" operator="containsText" text="11/12/2014">
      <formula>NOT(ISERROR(SEARCH("11/12/2014",D72)))</formula>
    </cfRule>
  </conditionalFormatting>
  <conditionalFormatting sqref="D71">
    <cfRule type="containsText" dxfId="74" priority="127" operator="containsText" text="11/12/2014">
      <formula>NOT(ISERROR(SEARCH("11/12/2014",D71)))</formula>
    </cfRule>
  </conditionalFormatting>
  <conditionalFormatting sqref="D73">
    <cfRule type="containsText" dxfId="73" priority="126" operator="containsText" text="11/12/2014">
      <formula>NOT(ISERROR(SEARCH("11/12/2014",D73)))</formula>
    </cfRule>
  </conditionalFormatting>
  <conditionalFormatting sqref="F97 F102 F110 F10:F11 F113:F118 F124:F128 F135 F13:F88 F1:F8 F145:F1048576">
    <cfRule type="containsText" dxfId="72" priority="125" operator="containsText" text="1831/01/0070/15D">
      <formula>NOT(ISERROR(SEARCH("1831/01/0070/15D",F1)))</formula>
    </cfRule>
  </conditionalFormatting>
  <conditionalFormatting sqref="F96">
    <cfRule type="containsText" dxfId="71" priority="124" operator="containsText" text="1831/02/0121/15D">
      <formula>NOT(ISERROR(SEARCH("1831/02/0121/15D",F96)))</formula>
    </cfRule>
  </conditionalFormatting>
  <conditionalFormatting sqref="F110 F10:F11 F113:F118 F124:F128 F135 F13:F102 F1:F8 F145:F1048576">
    <cfRule type="containsText" dxfId="70" priority="121" operator="containsText" text="1831/01/0259/15D">
      <formula>NOT(ISERROR(SEARCH("1831/01/0259/15D",F1)))</formula>
    </cfRule>
    <cfRule type="containsText" dxfId="69" priority="122" operator="containsText" text="1831/01/0261/15D">
      <formula>NOT(ISERROR(SEARCH("1831/01/0261/15D",F1)))</formula>
    </cfRule>
    <cfRule type="containsText" dxfId="68" priority="123" operator="containsText" text="1831/01/0423/15D">
      <formula>NOT(ISERROR(SEARCH("1831/01/0423/15D",F1)))</formula>
    </cfRule>
  </conditionalFormatting>
  <conditionalFormatting sqref="L67:M67 L71:M72">
    <cfRule type="cellIs" dxfId="67" priority="120" operator="lessThan">
      <formula>350</formula>
    </cfRule>
  </conditionalFormatting>
  <conditionalFormatting sqref="O72:P72">
    <cfRule type="containsText" dxfId="66" priority="119" operator="containsText" text="11/12/2014">
      <formula>NOT(ISERROR(SEARCH("11/12/2014",O72)))</formula>
    </cfRule>
  </conditionalFormatting>
  <conditionalFormatting sqref="P71">
    <cfRule type="containsText" dxfId="65" priority="118" operator="containsText" text="11/12/2014">
      <formula>NOT(ISERROR(SEARCH("11/12/2014",P71)))</formula>
    </cfRule>
  </conditionalFormatting>
  <conditionalFormatting sqref="O106:P106">
    <cfRule type="containsText" dxfId="64" priority="114" operator="containsText" text="11/12/2014">
      <formula>NOT(ISERROR(SEARCH("11/12/2014",O106)))</formula>
    </cfRule>
  </conditionalFormatting>
  <conditionalFormatting sqref="G9">
    <cfRule type="containsText" dxfId="63" priority="113" operator="containsText" text="1831/02">
      <formula>NOT(ISERROR(SEARCH("1831/02",G9)))</formula>
    </cfRule>
  </conditionalFormatting>
  <conditionalFormatting sqref="O115:P115">
    <cfRule type="containsText" dxfId="62" priority="97" operator="containsText" text="11/12/2014">
      <formula>NOT(ISERROR(SEARCH("11/12/2014",O115)))</formula>
    </cfRule>
  </conditionalFormatting>
  <conditionalFormatting sqref="O116:P116 P118">
    <cfRule type="containsText" dxfId="61" priority="96" operator="containsText" text="11/12/2014">
      <formula>NOT(ISERROR(SEARCH("11/12/2014",O116)))</formula>
    </cfRule>
  </conditionalFormatting>
  <conditionalFormatting sqref="P114">
    <cfRule type="containsText" dxfId="60" priority="95" operator="containsText" text="11/12/2014">
      <formula>NOT(ISERROR(SEARCH("11/12/2014",P114)))</formula>
    </cfRule>
  </conditionalFormatting>
  <conditionalFormatting sqref="F122:F128 F135 F13:F120 F1:F11 F145:F1048576">
    <cfRule type="containsText" dxfId="59" priority="88" operator="containsText" text="1831/01/0573/15D">
      <formula>NOT(ISERROR(SEARCH("1831/01/0573/15D",F1)))</formula>
    </cfRule>
  </conditionalFormatting>
  <conditionalFormatting sqref="Q11">
    <cfRule type="cellIs" dxfId="58" priority="87" operator="greaterThan">
      <formula>"aujourdh'ui"</formula>
    </cfRule>
  </conditionalFormatting>
  <conditionalFormatting sqref="Q11:Q16 Q18:Q21">
    <cfRule type="timePeriod" dxfId="57" priority="86" timePeriod="today">
      <formula>FLOOR(Q11,1)=TODAY()</formula>
    </cfRule>
  </conditionalFormatting>
  <conditionalFormatting sqref="F135 F13:F128 F1:F11 F145:F1048576">
    <cfRule type="containsText" dxfId="56" priority="84" operator="containsText" text="1831/01/00024/15D">
      <formula>NOT(ISERROR(SEARCH("1831/01/00024/15D",F1)))</formula>
    </cfRule>
    <cfRule type="containsText" dxfId="55" priority="85" operator="containsText" text="1831/01/0276/15D">
      <formula>NOT(ISERROR(SEARCH("1831/01/0276/15D",F1)))</formula>
    </cfRule>
  </conditionalFormatting>
  <conditionalFormatting sqref="O130:O135">
    <cfRule type="containsText" dxfId="54" priority="83" operator="containsText" text="11/12/2014">
      <formula>NOT(ISERROR(SEARCH("11/12/2014",O130)))</formula>
    </cfRule>
  </conditionalFormatting>
  <conditionalFormatting sqref="O128">
    <cfRule type="containsText" dxfId="53" priority="82" operator="containsText" text="11/12/2014">
      <formula>NOT(ISERROR(SEARCH("11/12/2014",O128)))</formula>
    </cfRule>
  </conditionalFormatting>
  <conditionalFormatting sqref="O126">
    <cfRule type="containsText" dxfId="52" priority="81" operator="containsText" text="11/12/2014">
      <formula>NOT(ISERROR(SEARCH("11/12/2014",O126)))</formula>
    </cfRule>
  </conditionalFormatting>
  <conditionalFormatting sqref="F141">
    <cfRule type="containsText" dxfId="51" priority="80" operator="containsText" text="1831/01/0456/15D">
      <formula>NOT(ISERROR(SEARCH("1831/01/0456/15D",F141)))</formula>
    </cfRule>
  </conditionalFormatting>
  <conditionalFormatting sqref="F142">
    <cfRule type="containsText" dxfId="50" priority="79" operator="containsText" text="1831/01/0456/15D">
      <formula>NOT(ISERROR(SEARCH("1831/01/0456/15D",F142)))</formula>
    </cfRule>
  </conditionalFormatting>
  <conditionalFormatting sqref="F143">
    <cfRule type="containsText" dxfId="49" priority="78" operator="containsText" text="1831/01/0456/15D">
      <formula>NOT(ISERROR(SEARCH("1831/01/0456/15D",F143)))</formula>
    </cfRule>
  </conditionalFormatting>
  <conditionalFormatting sqref="S1:S69 S72:S1048576">
    <cfRule type="containsText" dxfId="48" priority="77" operator="containsText" text="RDV Passé">
      <formula>NOT(ISERROR(SEARCH("RDV Passé",S1)))</formula>
    </cfRule>
  </conditionalFormatting>
  <conditionalFormatting sqref="S71">
    <cfRule type="containsText" dxfId="47" priority="76" operator="containsText" text="1831/02">
      <formula>NOT(ISERROR(SEARCH("1831/02",S71)))</formula>
    </cfRule>
  </conditionalFormatting>
  <conditionalFormatting sqref="R71">
    <cfRule type="cellIs" dxfId="46" priority="75" operator="lessThan">
      <formula>350</formula>
    </cfRule>
  </conditionalFormatting>
  <conditionalFormatting sqref="T14:T21 T23:T40 T42:T48 T50:T57 T59:T145 T22:AB22 V14:AB21 T41:AB41 V23:AB40 T49:AB49 V43:AB48 T58:AB58 V50:AB57 V59:AB145 AB1:AB7 V42:AA42 T146:AB1048576 T8:AB13 X12:AA39">
    <cfRule type="containsText" dxfId="45" priority="74" operator="containsText" text="perdu de vue">
      <formula>NOT(ISERROR(SEARCH("perdu de vue",T1)))</formula>
    </cfRule>
  </conditionalFormatting>
  <conditionalFormatting sqref="F1:F11 F13:F1048576">
    <cfRule type="containsText" dxfId="44" priority="60" operator="containsText" text="1831/02/0846/15D">
      <formula>NOT(ISERROR(SEARCH("1831/02/0846/15D",F1)))</formula>
    </cfRule>
  </conditionalFormatting>
  <conditionalFormatting sqref="F1:F11 F13:F1048576">
    <cfRule type="containsText" dxfId="43" priority="58" operator="containsText" text="1831/01/0026/14D">
      <formula>NOT(ISERROR(SEARCH("1831/01/0026/14D",F1)))</formula>
    </cfRule>
  </conditionalFormatting>
  <conditionalFormatting sqref="N132:N133">
    <cfRule type="containsText" dxfId="42" priority="50" operator="containsText" text="11/12/2014">
      <formula>NOT(ISERROR(SEARCH("11/12/2014",N132)))</formula>
    </cfRule>
  </conditionalFormatting>
  <conditionalFormatting sqref="N134:N135">
    <cfRule type="containsText" dxfId="41" priority="49" operator="containsText" text="11/12/2014">
      <formula>NOT(ISERROR(SEARCH("11/12/2014",N134)))</formula>
    </cfRule>
  </conditionalFormatting>
  <conditionalFormatting sqref="K1:K1048576">
    <cfRule type="containsText" dxfId="40" priority="44" operator="containsText" text="1831/01/15/00065">
      <formula>NOT(ISERROR(SEARCH("1831/01/15/00065",K1)))</formula>
    </cfRule>
  </conditionalFormatting>
  <conditionalFormatting sqref="E1:E1048576">
    <cfRule type="containsText" dxfId="39" priority="43" operator="containsText" text="KOUAME KOFFI">
      <formula>NOT(ISERROR(SEARCH("KOUAME KOFFI",E1)))</formula>
    </cfRule>
  </conditionalFormatting>
  <conditionalFormatting sqref="Q89">
    <cfRule type="containsText" dxfId="38" priority="41" operator="containsText" text="11/12/2014">
      <formula>NOT(ISERROR(SEARCH("11/12/2014",Q89)))</formula>
    </cfRule>
  </conditionalFormatting>
  <conditionalFormatting sqref="O70">
    <cfRule type="containsText" dxfId="37" priority="40" operator="containsText" text="11/12/2014">
      <formula>NOT(ISERROR(SEARCH("11/12/2014",O70)))</formula>
    </cfRule>
  </conditionalFormatting>
  <conditionalFormatting sqref="O71">
    <cfRule type="containsText" dxfId="36" priority="39" operator="containsText" text="11/12/2014">
      <formula>NOT(ISERROR(SEARCH("11/12/2014",O71)))</formula>
    </cfRule>
  </conditionalFormatting>
  <conditionalFormatting sqref="Q70">
    <cfRule type="containsText" dxfId="35" priority="38" operator="containsText" text="11/12/2014">
      <formula>NOT(ISERROR(SEARCH("11/12/2014",Q70)))</formula>
    </cfRule>
  </conditionalFormatting>
  <conditionalFormatting sqref="Q71">
    <cfRule type="containsText" dxfId="34" priority="37" operator="containsText" text="11/12/2014">
      <formula>NOT(ISERROR(SEARCH("11/12/2014",Q71)))</formula>
    </cfRule>
  </conditionalFormatting>
  <conditionalFormatting sqref="V11:AA145">
    <cfRule type="timePeriod" dxfId="33" priority="36" timePeriod="thisMonth">
      <formula>AND(MONTH(V11)=MONTH(TODAY()),YEAR(V11)=YEAR(TODAY()))</formula>
    </cfRule>
  </conditionalFormatting>
  <conditionalFormatting sqref="AA10 V11:AA145">
    <cfRule type="timePeriod" dxfId="32" priority="35" timePeriod="thisMonth">
      <formula>AND(MONTH(V10)=MONTH(TODAY()),YEAR(V10)=YEAR(TODAY()))</formula>
    </cfRule>
  </conditionalFormatting>
  <conditionalFormatting sqref="V8:AA1048576">
    <cfRule type="timePeriod" dxfId="31" priority="34" timePeriod="thisMonth">
      <formula>AND(MONTH(V8)=MONTH(TODAY()),YEAR(V8)=YEAR(TODAY()))</formula>
    </cfRule>
  </conditionalFormatting>
  <conditionalFormatting sqref="T11:T153">
    <cfRule type="containsText" dxfId="30" priority="30" operator="containsText" text="DCD">
      <formula>NOT(ISERROR(SEARCH("DCD",T11)))</formula>
    </cfRule>
    <cfRule type="containsText" dxfId="29" priority="31" operator="containsText" text="TT en cours">
      <formula>NOT(ISERROR(SEARCH("TT en cours",T11)))</formula>
    </cfRule>
    <cfRule type="containsText" dxfId="28" priority="32" operator="containsText" text="TT en cours">
      <formula>NOT(ISERROR(SEARCH("TT en cours",T11)))</formula>
    </cfRule>
  </conditionalFormatting>
  <conditionalFormatting sqref="J11:J154">
    <cfRule type="cellIs" dxfId="27" priority="29" stopIfTrue="1" operator="lessThan">
      <formula>351</formula>
    </cfRule>
  </conditionalFormatting>
  <conditionalFormatting sqref="U72">
    <cfRule type="containsText" dxfId="26" priority="28" operator="containsText" text="11/12/2014">
      <formula>NOT(ISERROR(SEARCH("11/12/2014",U72)))</formula>
    </cfRule>
  </conditionalFormatting>
  <conditionalFormatting sqref="U106">
    <cfRule type="containsText" dxfId="25" priority="27" operator="containsText" text="11/12/2014">
      <formula>NOT(ISERROR(SEARCH("11/12/2014",U106)))</formula>
    </cfRule>
  </conditionalFormatting>
  <conditionalFormatting sqref="U115">
    <cfRule type="containsText" dxfId="24" priority="26" operator="containsText" text="11/12/2014">
      <formula>NOT(ISERROR(SEARCH("11/12/2014",U115)))</formula>
    </cfRule>
  </conditionalFormatting>
  <conditionalFormatting sqref="U116">
    <cfRule type="containsText" dxfId="23" priority="25" operator="containsText" text="11/12/2014">
      <formula>NOT(ISERROR(SEARCH("11/12/2014",U116)))</formula>
    </cfRule>
  </conditionalFormatting>
  <conditionalFormatting sqref="U130:U135">
    <cfRule type="containsText" dxfId="22" priority="24" operator="containsText" text="11/12/2014">
      <formula>NOT(ISERROR(SEARCH("11/12/2014",U130)))</formula>
    </cfRule>
  </conditionalFormatting>
  <conditionalFormatting sqref="U128">
    <cfRule type="containsText" dxfId="21" priority="23" operator="containsText" text="11/12/2014">
      <formula>NOT(ISERROR(SEARCH("11/12/2014",U128)))</formula>
    </cfRule>
  </conditionalFormatting>
  <conditionalFormatting sqref="U126">
    <cfRule type="containsText" dxfId="20" priority="22" operator="containsText" text="11/12/2014">
      <formula>NOT(ISERROR(SEARCH("11/12/2014",U126)))</formula>
    </cfRule>
  </conditionalFormatting>
  <conditionalFormatting sqref="U70">
    <cfRule type="containsText" dxfId="19" priority="16" operator="containsText" text="11/12/2014">
      <formula>NOT(ISERROR(SEARCH("11/12/2014",U70)))</formula>
    </cfRule>
  </conditionalFormatting>
  <conditionalFormatting sqref="U71">
    <cfRule type="containsText" dxfId="18" priority="15" operator="containsText" text="11/12/2014">
      <formula>NOT(ISERROR(SEARCH("11/12/2014",U71)))</formula>
    </cfRule>
  </conditionalFormatting>
  <conditionalFormatting sqref="O1:O7">
    <cfRule type="timePeriod" dxfId="17" priority="10" timePeriod="thisMonth">
      <formula>AND(MONTH(O1)=MONTH(TODAY()),YEAR(O1)=YEAR(TODAY()))</formula>
    </cfRule>
  </conditionalFormatting>
  <conditionalFormatting sqref="T1:AA1 U2:AA7">
    <cfRule type="containsText" dxfId="16" priority="13" stopIfTrue="1" operator="containsText" text="perdu de vue">
      <formula>NOT(ISERROR(SEARCH("perdu de vue",T1)))</formula>
    </cfRule>
  </conditionalFormatting>
  <conditionalFormatting sqref="V1:AA7">
    <cfRule type="timePeriod" dxfId="15" priority="12" timePeriod="thisMonth">
      <formula>AND(MONTH(V1)=MONTH(TODAY()),YEAR(V1)=YEAR(TODAY()))</formula>
    </cfRule>
  </conditionalFormatting>
  <conditionalFormatting sqref="M1:O1 N2:O7">
    <cfRule type="containsText" dxfId="14" priority="11" stopIfTrue="1" operator="containsText" text="perdu de vue">
      <formula>NOT(ISERROR(SEARCH("perdu de vue",M1)))</formula>
    </cfRule>
  </conditionalFormatting>
  <conditionalFormatting sqref="N71:N72">
    <cfRule type="cellIs" dxfId="13" priority="9" operator="lessThan">
      <formula>350</formula>
    </cfRule>
  </conditionalFormatting>
  <conditionalFormatting sqref="N67">
    <cfRule type="cellIs" dxfId="12" priority="8" operator="lessThan">
      <formula>350</formula>
    </cfRule>
  </conditionalFormatting>
  <conditionalFormatting sqref="Q11:Q154">
    <cfRule type="timePeriod" dxfId="11" priority="6" timePeriod="thisMonth">
      <formula>AND(MONTH(Q11)=MONTH(TODAY()),YEAR(Q11)=YEAR(TODAY()))</formula>
    </cfRule>
  </conditionalFormatting>
  <conditionalFormatting sqref="K11:K154">
    <cfRule type="duplicateValues" dxfId="10" priority="205"/>
  </conditionalFormatting>
  <dataValidations count="1">
    <dataValidation type="list" allowBlank="1" showInputMessage="1" showErrorMessage="1" sqref="AA11:AA39">
      <formula1>$K$11:$K$153</formula1>
    </dataValidation>
  </dataValidation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6</vt:i4>
      </vt:variant>
    </vt:vector>
  </HeadingPairs>
  <TitlesOfParts>
    <vt:vector size="7" baseType="lpstr">
      <vt:lpstr>LISTES DES CAS A SUIVRE</vt:lpstr>
      <vt:lpstr>'LISTES DES CAS A SUIVRE'!CIVIL</vt:lpstr>
      <vt:lpstr>'LISTES DES CAS A SUIVRE'!DOSSIER</vt:lpstr>
      <vt:lpstr>'LISTES DES CAS A SUIVRE'!n°</vt:lpstr>
      <vt:lpstr>'LISTES DES CAS A SUIVRE'!N°DOSSIER</vt:lpstr>
      <vt:lpstr>'LISTES DES CAS A SUIVRE'!OUI</vt:lpstr>
      <vt:lpstr>TableauCasàsuivre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SIGDEP PCA</dc:creator>
  <cp:lastModifiedBy>CHRISTIAN</cp:lastModifiedBy>
  <dcterms:created xsi:type="dcterms:W3CDTF">2015-11-20T14:55:48Z</dcterms:created>
  <dcterms:modified xsi:type="dcterms:W3CDTF">2015-11-21T16:38:14Z</dcterms:modified>
</cp:coreProperties>
</file>