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15" windowWidth="18165" windowHeight="9255" tabRatio="836" activeTab="0"/>
  </bookViews>
  <sheets>
    <sheet name="Jour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C">#REF!</definedName>
    <definedName name="\E">#REF!</definedName>
    <definedName name="\H">#REF!</definedName>
    <definedName name="\I">#REF!</definedName>
    <definedName name="\S">#REF!</definedName>
    <definedName name="\Z">#REF!</definedName>
    <definedName name="__123Graph_A" hidden="1">'[13]Démol.'!$D$42:$D$51</definedName>
    <definedName name="__123Graph_B" hidden="1">'[13]Démol.'!$F$42:$F$51</definedName>
    <definedName name="__123Graph_C" hidden="1">'[13]Ravalement'!$F$10:$F$42</definedName>
    <definedName name="__123Graph_D" hidden="1">'[13]Démol.'!$G$42:$G$51</definedName>
    <definedName name="_Fill" hidden="1">'[4]Bord.'!#REF!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>#REF!</definedName>
    <definedName name="A_l_attention_de">'[15]Lot n°02 V'!#REF!</definedName>
    <definedName name="AAA">#REF!</definedName>
    <definedName name="achat">#REF!</definedName>
    <definedName name="Adresse1_affaire">'[15]Lot n°02 V'!#REF!</definedName>
    <definedName name="Adresse2_affaire">'[15]Lot n°02 V'!#REF!</definedName>
    <definedName name="ANcaRT">#REF!</definedName>
    <definedName name="ANcbRT">#REF!</definedName>
    <definedName name="ANccRT">#REF!</definedName>
    <definedName name="AREP">#REF!</definedName>
    <definedName name="art.">#REF!</definedName>
    <definedName name="b">#REF!</definedName>
    <definedName name="Benne">#REF!</definedName>
    <definedName name="C_">#REF!</definedName>
    <definedName name="CAL">#REF!</definedName>
    <definedName name="CALCUL">#REF!</definedName>
    <definedName name="CATPRO">'[8]CATPRO'!$A:$XFD</definedName>
    <definedName name="Celact">'[6]Surface'!#REF!</definedName>
    <definedName name="Charge">'[6]Surface'!#REF!,'[6]Surface'!#REF!</definedName>
    <definedName name="Chauffage">'[6]Surface'!#REF!,'[6]Surface'!#REF!</definedName>
    <definedName name="Chutes">#REF!</definedName>
    <definedName name="code">#REF!</definedName>
    <definedName name="Code_affaire">'[15]Lot n°02 V'!#REF!</definedName>
    <definedName name="Code_client">'[15]Lot n°02 V'!#REF!</definedName>
    <definedName name="Code_Dossier">'[15]Lot n°02 V'!#REF!</definedName>
    <definedName name="Code_post_ville_pays_Affaire">'[15]Lot n°02 V'!#REF!</definedName>
    <definedName name="Code_post_ville_pays_Dossier">'[15]Lot n°02 V'!#REF!</definedName>
    <definedName name="coef1">#REF!</definedName>
    <definedName name="coeff">#REF!</definedName>
    <definedName name="COL_1">'[6]Surface'!#REF!</definedName>
    <definedName name="COL_2">'[6]Surface'!#REF!</definedName>
    <definedName name="COL_3">'[6]Surface'!#REF!</definedName>
    <definedName name="COL_5">'[6]Surface'!$E:$E,'[6]Surface'!#REF!</definedName>
    <definedName name="CRITERIA">'[9]elec'!#REF!</definedName>
    <definedName name="D">#REF!</definedName>
    <definedName name="DALL" hidden="1">#REF!</definedName>
    <definedName name="Date_alpha">'[15]Lot n°02 V'!#REF!</definedName>
    <definedName name="Date_base_de_prix">'[15]Lot n°02 V'!#REF!</definedName>
    <definedName name="Date_d_envoi">'[15]Lot n°02 V'!#REF!</definedName>
    <definedName name="Date_de_l_offre">'[15]Lot n°02 V'!#REF!</definedName>
    <definedName name="Date_de_valeur_des_prix">'[15]Lot n°02 V'!#REF!</definedName>
    <definedName name="Date_du_jour">'[15]Lot n°02 V'!#REF!</definedName>
    <definedName name="DbJ">#REF!</definedName>
    <definedName name="DELTA">'[1]METRé'!$F$21</definedName>
    <definedName name="DES">#REF!</definedName>
    <definedName name="Desi_Dossier">'[15]Lot n°02 V'!#REF!</definedName>
    <definedName name="désignation">#REF!</definedName>
    <definedName name="Designation_1_pour_agence">'[15]Lot n°02 V'!#REF!</definedName>
    <definedName name="Designation_2_pour_agence">'[15]Lot n°02 V'!#REF!</definedName>
    <definedName name="Designation_affaire">'[15]Lot n°02 V'!#REF!</definedName>
    <definedName name="Designation_client">'[15]Lot n°02 V'!#REF!</definedName>
    <definedName name="Designation_devis">'[15]Lot n°02 V'!#REF!</definedName>
    <definedName name="doubb">#REF!</definedName>
    <definedName name="doubm">#REF!</definedName>
    <definedName name="dsedp">#REF!</definedName>
    <definedName name="E">#REF!</definedName>
    <definedName name="EACRINO">#REF!</definedName>
    <definedName name="ensemble">#REF!</definedName>
    <definedName name="ERREUR_TITRE">"ATTENTION : Un Sous-total est FAUX !!!"</definedName>
    <definedName name="euro">#REF!</definedName>
    <definedName name="Exter">" "</definedName>
    <definedName name="EXTRACT">'[9]elec'!#REF!</definedName>
    <definedName name="F">#REF!</definedName>
    <definedName name="FAB">#REF!</definedName>
    <definedName name="Fax">'[15]Lot n°02 V'!#REF!</definedName>
    <definedName name="Fax_affaire">'[15]Lot n°02 V'!#REF!</definedName>
    <definedName name="Fax_dossier">'[15]Lot n°02 V'!#REF!</definedName>
    <definedName name="floc">#REF!</definedName>
    <definedName name="floca">#REF!</definedName>
    <definedName name="fo">'[16]09'!#REF!</definedName>
    <definedName name="g">#REF!</definedName>
    <definedName name="GALV">#REF!</definedName>
    <definedName name="galva">#REF!</definedName>
    <definedName name="gc1">#REF!</definedName>
    <definedName name="gcquai">#REF!</definedName>
    <definedName name="gv">#REF!</definedName>
    <definedName name="hpch">#REF!</definedName>
    <definedName name="HpJ">#REF!</definedName>
    <definedName name="HT">#REF!</definedName>
    <definedName name="imp_recap">#REF!</definedName>
    <definedName name="imp_recap_tot">#REF!</definedName>
    <definedName name="Impres_titres_MI">#REF!</definedName>
    <definedName name="Indic.">'[6]Surface'!#REF!</definedName>
    <definedName name="INg">#REF!</definedName>
    <definedName name="Inter">"---"</definedName>
    <definedName name="intum">#REF!</definedName>
    <definedName name="INTUMES">#REF!</definedName>
    <definedName name="K">#REF!</definedName>
    <definedName name="K_">#REF!</definedName>
    <definedName name="k_AMENAG">#REF!</definedName>
    <definedName name="k_AMIANT">#REF!</definedName>
    <definedName name="k_asc">#REF!</definedName>
    <definedName name="k_b">#REF!</definedName>
    <definedName name="k_chauff">#REF!</definedName>
    <definedName name="k_couv">#REF!</definedName>
    <definedName name="k_cuis">#REF!</definedName>
    <definedName name="k_demenag">#REF!</definedName>
    <definedName name="k_DEMOL">#REF!</definedName>
    <definedName name="k_elect">#REF!</definedName>
    <definedName name="k_menext">#REF!</definedName>
    <definedName name="k_nett">#REF!</definedName>
    <definedName name="k_peint">#REF!</definedName>
    <definedName name="k_plaf">#REF!</definedName>
    <definedName name="k_plat">#REF!</definedName>
    <definedName name="k_plomb">#REF!</definedName>
    <definedName name="k_serr">#REF!</definedName>
    <definedName name="k_sol">#REF!</definedName>
    <definedName name="k_spec">#REF!</definedName>
    <definedName name="k_vrd">#REF!</definedName>
    <definedName name="kfour">#REF!</definedName>
    <definedName name="kkk">#REF!</definedName>
    <definedName name="kmo">#REF!</definedName>
    <definedName name="LA1">#REF!</definedName>
    <definedName name="LA2">#REF!</definedName>
    <definedName name="LA3">#REF!</definedName>
    <definedName name="Ligne_1_commentaire_entete">'[15]Lot n°02 V'!#REF!</definedName>
    <definedName name="Ligne_1_desi_client">'[15]Lot n°02 V'!#REF!</definedName>
    <definedName name="Ligne_1_reference">'[15]Lot n°02 V'!#REF!</definedName>
    <definedName name="Ligne_2_commentaire_entete">'[15]Lot n°02 V'!#REF!</definedName>
    <definedName name="Ligne_2_desi_client">'[15]Lot n°02 V'!#REF!</definedName>
    <definedName name="Ligne_2_reference">'[15]Lot n°02 V'!#REF!</definedName>
    <definedName name="Ligne_3_desi_client">'[15]Lot n°02 V'!#REF!</definedName>
    <definedName name="Ligne_3_reference">'[15]Lot n°02 V'!#REF!</definedName>
    <definedName name="Limit">"__"</definedName>
    <definedName name="ll" hidden="1">#REF!</definedName>
    <definedName name="LO1">#REF!</definedName>
    <definedName name="LO2">#REF!</definedName>
    <definedName name="LO3">#REF!</definedName>
    <definedName name="M2t">#REF!</definedName>
    <definedName name="mo">'[16]09'!#REF!</definedName>
    <definedName name="Monnaie">'[15]Lot n°02 V'!#REF!</definedName>
    <definedName name="Montage">#REF!</definedName>
    <definedName name="Montant_en_EURO_ligne_1">'[15]Lot n°02 V'!#REF!</definedName>
    <definedName name="Montant_en_EURO_ligne_2">'[15]Lot n°02 V'!#REF!</definedName>
    <definedName name="Montant_en_lettre_ligne_1">'[15]Lot n°02 V'!#REF!</definedName>
    <definedName name="Montant_en_lettre_ligne_2">'[15]Lot n°02 V'!#REF!</definedName>
    <definedName name="Montant_EURO_chiffres">'[15]Lot n°02 V'!#REF!</definedName>
    <definedName name="Mt.Av_Avenant_NonRév">'[9]elec'!#REF!</definedName>
    <definedName name="Mt.Av_Avenant_Rév">'[9]elec'!#REF!</definedName>
    <definedName name="Mt.Av_Marché">'[9]elec'!#REF!</definedName>
    <definedName name="Mt.Av_Ts_Non_Rév">'[9]elec'!#REF!</definedName>
    <definedName name="Mt.Av_Ts_NonRév">'[9]elec'!#REF!</definedName>
    <definedName name="Mt.Av_Ts_Rév">'[9]elec'!#REF!</definedName>
    <definedName name="NCHANTIER">#REF!</definedName>
    <definedName name="Nom_du_responsable">'[15]Lot n°02 V'!#REF!</definedName>
    <definedName name="Nouveau">'[6]Surface'!#REF!</definedName>
    <definedName name="Objet_1">'[15]Lot n°02 V'!#REF!</definedName>
    <definedName name="Objet_2">'[15]Lot n°02 V'!#REF!</definedName>
    <definedName name="Objet_3">'[15]Lot n°02 V'!#REF!</definedName>
    <definedName name="ORIFER">'[6]Surface'!#REF!</definedName>
    <definedName name="p" hidden="1">#REF!</definedName>
    <definedName name="P1">#REF!</definedName>
    <definedName name="P2">#REF!</definedName>
    <definedName name="P3">#REF!</definedName>
    <definedName name="PaJ">#REF!</definedName>
    <definedName name="pchan">#REF!</definedName>
    <definedName name="PCHANTIER">#REF!</definedName>
    <definedName name="PH">#REF!</definedName>
    <definedName name="pipo">'[10]DQE CVC'!$B$3:$G$1259</definedName>
    <definedName name="pipo2">'[10]DQE CVC'!#REF!</definedName>
    <definedName name="pipo3">'[10]DQE CVC'!#REF!</definedName>
    <definedName name="pipo4">'[10]DQE CVC'!#REF!</definedName>
    <definedName name="pipo5">'[10]DQE CVC'!#REF!</definedName>
    <definedName name="pipo6">'[10]DQE CVC'!#REF!</definedName>
    <definedName name="pipo7">'[10]DQE CVC'!#REF!</definedName>
    <definedName name="poids">#REF!</definedName>
    <definedName name="POT" hidden="1">#REF!</definedName>
    <definedName name="POTr" hidden="1">#REF!</definedName>
    <definedName name="PP">#REF!</definedName>
    <definedName name="PP1">#REF!</definedName>
    <definedName name="PP10">#REF!</definedName>
    <definedName name="PP11">#REF!</definedName>
    <definedName name="PP12">#REF!</definedName>
    <definedName name="PP13">#REF!</definedName>
    <definedName name="PP14">#REF!</definedName>
    <definedName name="PP15">#REF!</definedName>
    <definedName name="PP16">#REF!</definedName>
    <definedName name="PP17">#REF!</definedName>
    <definedName name="PP18">#REF!</definedName>
    <definedName name="PP2">#REF!</definedName>
    <definedName name="PP3">#REF!</definedName>
    <definedName name="PP4">#REF!</definedName>
    <definedName name="PP5">#REF!</definedName>
    <definedName name="PP6">#REF!</definedName>
    <definedName name="PP7">#REF!</definedName>
    <definedName name="PP8">#REF!</definedName>
    <definedName name="PP9">#REF!</definedName>
    <definedName name="Ppm2">#REF!</definedName>
    <definedName name="Pposeml">#REF!</definedName>
    <definedName name="prep">#REF!</definedName>
    <definedName name="prix">#REF!</definedName>
    <definedName name="PRIXREV">#REF!</definedName>
    <definedName name="pu">#REF!</definedName>
    <definedName name="q">#REF!</definedName>
    <definedName name="rabais">#REF!</definedName>
    <definedName name="re">'[16]09'!#REF!</definedName>
    <definedName name="Ref1">#REF!</definedName>
    <definedName name="Ref2">#REF!</definedName>
    <definedName name="REP">#REF!</definedName>
    <definedName name="rr">#REF!</definedName>
    <definedName name="S">#REF!</definedName>
    <definedName name="S1">#REF!</definedName>
    <definedName name="S2">#REF!</definedName>
    <definedName name="S3">#REF!</definedName>
    <definedName name="SA25">#REF!</definedName>
    <definedName name="SABL">#REF!</definedName>
    <definedName name="SHO">#REF!</definedName>
    <definedName name="ST">#REF!</definedName>
    <definedName name="surfba">#REF!</definedName>
    <definedName name="surfcloi">#REF!</definedName>
    <definedName name="T">#REF!</definedName>
    <definedName name="te">'[16]09'!#REF!</definedName>
    <definedName name="Tel">'[15]Lot n°02 V'!#REF!</definedName>
    <definedName name="Tel_affaire">'[15]Lot n°02 V'!#REF!</definedName>
    <definedName name="Tel_Dossier">'[15]Lot n°02 V'!#REF!</definedName>
    <definedName name="thm">#REF!</definedName>
    <definedName name="Titre">'[12]01'!#REF!</definedName>
    <definedName name="TON">#REF!</definedName>
    <definedName name="tot_5">#REF!</definedName>
    <definedName name="TRA">#REF!</definedName>
    <definedName name="TRANS">#REF!</definedName>
    <definedName name="TVA">'[9]elec'!#REF!</definedName>
    <definedName name="txmo">#REF!</definedName>
    <definedName name="TXT">#REF!</definedName>
    <definedName name="vc">#REF!</definedName>
    <definedName name="Ville_d_envoi">'[15]Lot n°02 V'!#REF!</definedName>
    <definedName name="X">#REF!</definedName>
    <definedName name="XXX">#REF!</definedName>
    <definedName name="Y">#REF!</definedName>
    <definedName name="Z">#REF!</definedName>
    <definedName name="Zone_d_impr_1">#REF!</definedName>
    <definedName name="_xlnm.Print_Area" localSheetId="0">'Jours'!$A$1:$AQ$34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<sst xmlns="http://schemas.openxmlformats.org/spreadsheetml/2006/main" count="45" uniqueCount="30">
  <si>
    <t>Date</t>
  </si>
  <si>
    <t>Semaine</t>
  </si>
  <si>
    <t>Mois</t>
  </si>
  <si>
    <t>Ind 0</t>
  </si>
  <si>
    <t>A partir du</t>
  </si>
  <si>
    <t>Act#</t>
  </si>
  <si>
    <t>Nom activité</t>
  </si>
  <si>
    <t>Durée</t>
  </si>
  <si>
    <t>Cadence</t>
  </si>
  <si>
    <t>Début</t>
  </si>
  <si>
    <t>Fin</t>
  </si>
  <si>
    <t>WBS</t>
  </si>
  <si>
    <t>U</t>
  </si>
  <si>
    <t>Qtt</t>
  </si>
  <si>
    <t>Planning objectif ind A</t>
  </si>
  <si>
    <t>Reception de bois</t>
  </si>
  <si>
    <t>Lattage</t>
  </si>
  <si>
    <t>pi²</t>
  </si>
  <si>
    <t>Séchage</t>
  </si>
  <si>
    <t>Délignage</t>
  </si>
  <si>
    <t>Éboutage</t>
  </si>
  <si>
    <t>refente</t>
  </si>
  <si>
    <t>Pressage</t>
  </si>
  <si>
    <t>pmp</t>
  </si>
  <si>
    <t>Moulurage</t>
  </si>
  <si>
    <t>Valeur ajouté</t>
  </si>
  <si>
    <t>Finition</t>
  </si>
  <si>
    <t>Rendement bois</t>
  </si>
  <si>
    <t>pmp/J</t>
  </si>
  <si>
    <t>pi²/j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</si>
</sst>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"/>
    <numFmt numFmtId="173" formatCode="0.0"/>
    <numFmt numFmtId="174" formatCode="d/m;@"/>
    <numFmt numFmtId="175" formatCode="h:mm;@"/>
    <numFmt numFmtId="176" formatCode="dd/mm/yy;@"/>
    <numFmt numFmtId="177" formatCode="mmmm"/>
    <numFmt numFmtId="178" formatCode="_-* #,##0.00[$€]_-;\-* #,##0.00[$€]_-;_-* &quot;-&quot;??[$€]_-;_-@_-"/>
    <numFmt numFmtId="179" formatCode="0_)"/>
    <numFmt numFmtId="180" formatCode="General_)"/>
    <numFmt numFmtId="181" formatCode="#,##0\ ;[Red]\-#,##0\ "/>
    <numFmt numFmtId="182" formatCode="&quot;&quot;;&quot;&quot;;&quot;&quot;;"/>
    <numFmt numFmtId="183" formatCode="[$-40C]dddd\ d\ mmmm\ yyyy"/>
    <numFmt numFmtId="184" formatCode="[$-40C]mmm\-yy;@"/>
    <numFmt numFmtId="185" formatCode="0.000"/>
    <numFmt numFmtId="186" formatCode="0.0000"/>
    <numFmt numFmtId="187" formatCode="[$-40C]mmmm\-yy;@"/>
    <numFmt numFmtId="188" formatCode="0.000000"/>
    <numFmt numFmtId="189" formatCode="0.0000000"/>
    <numFmt numFmtId="190" formatCode="0.00000000"/>
    <numFmt numFmtId="191" formatCode="0.00000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&quot;Vrai&quot;;&quot;Vrai&quot;;&quot;Faux&quot;"/>
    <numFmt numFmtId="201" formatCode="&quot;Actif&quot;;&quot;Actif&quot;;&quot;Inactif&quot;"/>
    <numFmt numFmtId="202" formatCode="#,##0.0"/>
    <numFmt numFmtId="203" formatCode="#\ ##0"/>
    <numFmt numFmtId="204" formatCode="#,##0.000"/>
    <numFmt numFmtId="205" formatCode="0.0000000000"/>
    <numFmt numFmtId="206" formatCode="0.00000000000"/>
    <numFmt numFmtId="207" formatCode="0.000000000"/>
    <numFmt numFmtId="208" formatCode="d/m/yy;@"/>
    <numFmt numFmtId="209" formatCode="[$-C0C]d\ mmmm\ yyyy"/>
    <numFmt numFmtId="210" formatCode="ddd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10"/>
      <name val="Helv"/>
      <family val="0"/>
    </font>
    <font>
      <sz val="8"/>
      <color indexed="8"/>
      <name val="Comic Sans MS"/>
      <family val="2"/>
    </font>
    <font>
      <sz val="8"/>
      <color indexed="9"/>
      <name val="Comic Sans MS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10"/>
      <name val="Comic Sans MS"/>
      <family val="2"/>
    </font>
    <font>
      <b/>
      <sz val="8"/>
      <color indexed="10"/>
      <name val="Comic Sans MS"/>
      <family val="2"/>
    </font>
    <font>
      <sz val="10"/>
      <color indexed="8"/>
      <name val="Arial Rounded MT Bold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name val="Times New Roman"/>
      <family val="1"/>
    </font>
    <font>
      <sz val="9"/>
      <color indexed="10"/>
      <name val="Arial Narrow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8"/>
      <color indexed="62"/>
      <name val="Comic Sans MS"/>
      <family val="2"/>
    </font>
    <font>
      <sz val="9"/>
      <name val="Helv"/>
      <family val="0"/>
    </font>
    <font>
      <sz val="10"/>
      <name val="Geneva"/>
      <family val="0"/>
    </font>
    <font>
      <sz val="8"/>
      <color indexed="20"/>
      <name val="Comic Sans MS"/>
      <family val="2"/>
    </font>
    <font>
      <i/>
      <sz val="10"/>
      <name val="Helv"/>
      <family val="0"/>
    </font>
    <font>
      <sz val="7"/>
      <color indexed="8"/>
      <name val="Arial Narrow"/>
      <family val="2"/>
    </font>
    <font>
      <i/>
      <u val="single"/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i/>
      <sz val="8"/>
      <color indexed="14"/>
      <name val="Arial"/>
      <family val="2"/>
    </font>
    <font>
      <b/>
      <sz val="11"/>
      <color indexed="8"/>
      <name val="Arial"/>
      <family val="2"/>
    </font>
    <font>
      <sz val="8"/>
      <color indexed="19"/>
      <name val="Comic Sans MS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name val="Geneva"/>
      <family val="0"/>
    </font>
    <font>
      <b/>
      <sz val="8"/>
      <color indexed="17"/>
      <name val="Arial"/>
      <family val="2"/>
    </font>
    <font>
      <sz val="8"/>
      <color indexed="17"/>
      <name val="Comic Sans MS"/>
      <family val="2"/>
    </font>
    <font>
      <b/>
      <sz val="8"/>
      <color indexed="63"/>
      <name val="Comic Sans MS"/>
      <family val="2"/>
    </font>
    <font>
      <b/>
      <u val="single"/>
      <sz val="10"/>
      <name val="Times New Roman"/>
      <family val="1"/>
    </font>
    <font>
      <sz val="12"/>
      <name val="Arial MT"/>
      <family val="0"/>
    </font>
    <font>
      <b/>
      <u val="single"/>
      <sz val="12"/>
      <name val="Arial MT"/>
      <family val="0"/>
    </font>
    <font>
      <i/>
      <sz val="8"/>
      <color indexed="23"/>
      <name val="Comic Sans MS"/>
      <family val="2"/>
    </font>
    <font>
      <b/>
      <sz val="18"/>
      <color indexed="62"/>
      <name val="Cambria"/>
      <family val="2"/>
    </font>
    <font>
      <b/>
      <u val="single"/>
      <sz val="9"/>
      <name val="Helv"/>
      <family val="0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b/>
      <sz val="11"/>
      <name val="Arial"/>
      <family val="2"/>
    </font>
    <font>
      <b/>
      <sz val="8"/>
      <color indexed="9"/>
      <name val="Comic Sans MS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 style="hair">
        <color indexed="8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8" fillId="0" borderId="0">
      <alignment horizontal="left"/>
      <protection/>
    </xf>
    <xf numFmtId="2" fontId="8" fillId="0" borderId="0">
      <alignment horizont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>
      <alignment horizontal="left" vertical="top" wrapText="1"/>
      <protection/>
    </xf>
    <xf numFmtId="0" fontId="12" fillId="0" borderId="0" applyNumberFormat="0" applyFill="0" applyBorder="0" applyProtection="0">
      <alignment vertical="top" wrapText="1"/>
    </xf>
    <xf numFmtId="0" fontId="13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49" fontId="15" fillId="15" borderId="0">
      <alignment horizontal="left" vertical="top" wrapText="1"/>
      <protection/>
    </xf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6" fillId="0" borderId="2" applyNumberFormat="0" applyFill="0" applyAlignment="0" applyProtection="0"/>
    <xf numFmtId="0" fontId="18" fillId="15" borderId="0">
      <alignment horizontal="left" vertical="top" wrapText="1"/>
      <protection/>
    </xf>
    <xf numFmtId="0" fontId="19" fillId="15" borderId="0">
      <alignment horizontal="left" vertical="top" wrapText="1"/>
      <protection/>
    </xf>
    <xf numFmtId="0" fontId="20" fillId="15" borderId="0">
      <alignment horizontal="left" vertical="top" wrapText="1"/>
      <protection/>
    </xf>
    <xf numFmtId="0" fontId="20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21" fillId="0" borderId="3" applyNumberFormat="0" applyFill="0" applyBorder="0" applyAlignment="0" applyProtection="0"/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22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23" fillId="15" borderId="4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0" fontId="14" fillId="15" borderId="0">
      <alignment horizontal="left" vertical="top" wrapText="1"/>
      <protection/>
    </xf>
    <xf numFmtId="49" fontId="24" fillId="15" borderId="0">
      <alignment horizontal="left" vertical="top" wrapText="1"/>
      <protection/>
    </xf>
    <xf numFmtId="49" fontId="25" fillId="15" borderId="0">
      <alignment horizontal="left" vertical="top" wrapText="1"/>
      <protection/>
    </xf>
    <xf numFmtId="49" fontId="23" fillId="15" borderId="0">
      <alignment horizontal="left" vertical="top" wrapText="1"/>
      <protection/>
    </xf>
    <xf numFmtId="49" fontId="26" fillId="15" borderId="0">
      <alignment horizontal="left" vertical="top" wrapText="1"/>
      <protection/>
    </xf>
    <xf numFmtId="49" fontId="26" fillId="15" borderId="0">
      <alignment horizontal="left" vertical="top" wrapText="1"/>
      <protection/>
    </xf>
    <xf numFmtId="0" fontId="0" fillId="4" borderId="5" applyNumberFormat="0" applyFont="0" applyAlignment="0" applyProtection="0"/>
    <xf numFmtId="0" fontId="27" fillId="15" borderId="0">
      <alignment horizontal="left" vertical="top" wrapText="1" indent="1"/>
      <protection/>
    </xf>
    <xf numFmtId="0" fontId="27" fillId="15" borderId="0">
      <alignment horizontal="left" vertical="top" wrapText="1" indent="1"/>
      <protection/>
    </xf>
    <xf numFmtId="0" fontId="27" fillId="15" borderId="0">
      <alignment horizontal="left" vertical="top" wrapText="1" indent="1"/>
      <protection/>
    </xf>
    <xf numFmtId="49" fontId="28" fillId="15" borderId="0">
      <alignment vertical="top" wrapText="1"/>
      <protection/>
    </xf>
    <xf numFmtId="0" fontId="29" fillId="7" borderId="1" applyNumberFormat="0" applyAlignment="0" applyProtection="0"/>
    <xf numFmtId="0" fontId="30" fillId="0" borderId="6">
      <alignment/>
      <protection/>
    </xf>
    <xf numFmtId="178" fontId="31" fillId="0" borderId="0" applyFont="0" applyFill="0" applyBorder="0" applyAlignment="0" applyProtection="0"/>
    <xf numFmtId="0" fontId="14" fillId="15" borderId="0">
      <alignment horizontal="left" vertical="top"/>
      <protection/>
    </xf>
    <xf numFmtId="0" fontId="32" fillId="16" borderId="0" applyNumberFormat="0" applyBorder="0" applyAlignment="0" applyProtection="0"/>
    <xf numFmtId="0" fontId="28" fillId="15" borderId="0">
      <alignment horizontal="left" vertical="top"/>
      <protection/>
    </xf>
    <xf numFmtId="0" fontId="33" fillId="0" borderId="7">
      <alignment vertical="center" wrapText="1"/>
      <protection/>
    </xf>
    <xf numFmtId="18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5" borderId="0">
      <alignment horizontal="left" vertical="top" wrapText="1"/>
      <protection/>
    </xf>
    <xf numFmtId="0" fontId="11" fillId="15" borderId="0">
      <alignment horizontal="left" vertical="top" wrapText="1"/>
      <protection/>
    </xf>
    <xf numFmtId="0" fontId="11" fillId="15" borderId="0">
      <alignment horizontal="left" vertical="top" wrapText="1"/>
      <protection/>
    </xf>
    <xf numFmtId="0" fontId="34" fillId="15" borderId="0">
      <alignment horizontal="left" vertical="top" wrapText="1"/>
      <protection/>
    </xf>
    <xf numFmtId="0" fontId="35" fillId="15" borderId="0">
      <alignment horizontal="left" vertical="top" wrapText="1"/>
      <protection/>
    </xf>
    <xf numFmtId="49" fontId="36" fillId="15" borderId="0">
      <alignment horizontal="left"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12" fillId="0" borderId="8" applyFont="0" applyFill="0" applyBorder="0" applyAlignment="0" applyProtection="0"/>
    <xf numFmtId="0" fontId="37" fillId="0" borderId="0">
      <alignment/>
      <protection locked="0"/>
    </xf>
    <xf numFmtId="0" fontId="38" fillId="17" borderId="9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10">
      <alignment horizontal="center"/>
      <protection/>
    </xf>
    <xf numFmtId="0" fontId="40" fillId="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17" borderId="11" applyNumberFormat="0" applyAlignment="0">
      <protection/>
    </xf>
    <xf numFmtId="0" fontId="7" fillId="0" borderId="0">
      <alignment horizontal="right"/>
      <protection locked="0"/>
    </xf>
    <xf numFmtId="0" fontId="0" fillId="18" borderId="12">
      <alignment/>
      <protection/>
    </xf>
    <xf numFmtId="0" fontId="43" fillId="19" borderId="10" applyBorder="0">
      <alignment/>
      <protection/>
    </xf>
    <xf numFmtId="0" fontId="44" fillId="18" borderId="8" applyNumberFormat="0" applyBorder="0" applyAlignment="0">
      <protection locked="0"/>
    </xf>
    <xf numFmtId="0" fontId="45" fillId="6" borderId="0" applyNumberFormat="0" applyBorder="0" applyAlignment="0" applyProtection="0"/>
    <xf numFmtId="0" fontId="46" fillId="15" borderId="13" applyNumberFormat="0" applyAlignment="0" applyProtection="0"/>
    <xf numFmtId="0" fontId="47" fillId="0" borderId="14" applyNumberFormat="0" applyFill="0" applyBorder="0" applyAlignment="0" applyProtection="0"/>
    <xf numFmtId="179" fontId="48" fillId="0" borderId="15">
      <alignment horizontal="left"/>
      <protection/>
    </xf>
    <xf numFmtId="179" fontId="49" fillId="0" borderId="14">
      <alignment horizontal="left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>
      <alignment/>
      <protection/>
    </xf>
    <xf numFmtId="0" fontId="36" fillId="15" borderId="0">
      <alignment horizontal="left" vertical="top"/>
      <protection/>
    </xf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10" applyNumberFormat="0" applyProtection="0">
      <alignment horizontal="left"/>
    </xf>
    <xf numFmtId="0" fontId="56" fillId="0" borderId="0" applyFill="0" applyBorder="0" applyAlignment="0" applyProtection="0"/>
    <xf numFmtId="0" fontId="43" fillId="1" borderId="15" applyBorder="0">
      <alignment/>
      <protection/>
    </xf>
    <xf numFmtId="0" fontId="57" fillId="20" borderId="19" applyNumberFormat="0" applyAlignment="0" applyProtection="0"/>
  </cellStyleXfs>
  <cellXfs count="87"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5" xfId="0" applyFont="1" applyBorder="1" applyAlignment="1">
      <alignment/>
    </xf>
    <xf numFmtId="14" fontId="1" fillId="0" borderId="2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174" fontId="4" fillId="0" borderId="27" xfId="0" applyNumberFormat="1" applyFont="1" applyBorder="1" applyAlignment="1">
      <alignment textRotation="90"/>
    </xf>
    <xf numFmtId="174" fontId="4" fillId="0" borderId="3" xfId="0" applyNumberFormat="1" applyFont="1" applyBorder="1" applyAlignment="1">
      <alignment textRotation="90"/>
    </xf>
    <xf numFmtId="14" fontId="1" fillId="0" borderId="21" xfId="0" applyNumberFormat="1" applyFont="1" applyBorder="1" applyAlignment="1">
      <alignment/>
    </xf>
    <xf numFmtId="0" fontId="1" fillId="0" borderId="28" xfId="0" applyFont="1" applyBorder="1" applyAlignment="1">
      <alignment/>
    </xf>
    <xf numFmtId="176" fontId="1" fillId="0" borderId="26" xfId="0" applyNumberFormat="1" applyFont="1" applyFill="1" applyBorder="1" applyAlignment="1">
      <alignment horizontal="left"/>
    </xf>
    <xf numFmtId="0" fontId="1" fillId="0" borderId="14" xfId="0" applyFont="1" applyBorder="1" applyAlignment="1">
      <alignment textRotation="90"/>
    </xf>
    <xf numFmtId="14" fontId="1" fillId="0" borderId="15" xfId="0" applyNumberFormat="1" applyFont="1" applyBorder="1" applyAlignment="1">
      <alignment textRotation="90"/>
    </xf>
    <xf numFmtId="14" fontId="1" fillId="0" borderId="0" xfId="0" applyNumberFormat="1" applyFont="1" applyBorder="1" applyAlignment="1">
      <alignment/>
    </xf>
    <xf numFmtId="0" fontId="1" fillId="0" borderId="24" xfId="0" applyFont="1" applyBorder="1" applyAlignment="1">
      <alignment textRotation="90"/>
    </xf>
    <xf numFmtId="174" fontId="4" fillId="0" borderId="29" xfId="0" applyNumberFormat="1" applyFont="1" applyBorder="1" applyAlignment="1">
      <alignment textRotation="90"/>
    </xf>
    <xf numFmtId="14" fontId="1" fillId="0" borderId="30" xfId="0" applyNumberFormat="1" applyFont="1" applyBorder="1" applyAlignment="1">
      <alignment textRotation="90"/>
    </xf>
    <xf numFmtId="177" fontId="1" fillId="0" borderId="31" xfId="0" applyNumberFormat="1" applyFont="1" applyBorder="1" applyAlignment="1">
      <alignment textRotation="90"/>
    </xf>
    <xf numFmtId="177" fontId="1" fillId="0" borderId="20" xfId="0" applyNumberFormat="1" applyFont="1" applyBorder="1" applyAlignment="1">
      <alignment textRotation="90"/>
    </xf>
    <xf numFmtId="177" fontId="1" fillId="0" borderId="32" xfId="0" applyNumberFormat="1" applyFont="1" applyBorder="1" applyAlignment="1">
      <alignment textRotation="90"/>
    </xf>
    <xf numFmtId="177" fontId="1" fillId="0" borderId="31" xfId="0" applyNumberFormat="1" applyFont="1" applyFill="1" applyBorder="1" applyAlignment="1">
      <alignment textRotation="90"/>
    </xf>
    <xf numFmtId="174" fontId="4" fillId="0" borderId="27" xfId="0" applyNumberFormat="1" applyFont="1" applyFill="1" applyBorder="1" applyAlignment="1">
      <alignment textRotation="90"/>
    </xf>
    <xf numFmtId="177" fontId="1" fillId="0" borderId="33" xfId="0" applyNumberFormat="1" applyFont="1" applyBorder="1" applyAlignment="1">
      <alignment textRotation="90"/>
    </xf>
    <xf numFmtId="174" fontId="4" fillId="0" borderId="34" xfId="0" applyNumberFormat="1" applyFont="1" applyBorder="1" applyAlignment="1">
      <alignment textRotation="90"/>
    </xf>
    <xf numFmtId="0" fontId="2" fillId="0" borderId="22" xfId="87" applyBorder="1" applyAlignment="1" applyProtection="1">
      <alignment/>
      <protection/>
    </xf>
    <xf numFmtId="0" fontId="4" fillId="0" borderId="26" xfId="0" applyFont="1" applyBorder="1" applyAlignment="1">
      <alignment/>
    </xf>
    <xf numFmtId="0" fontId="1" fillId="0" borderId="26" xfId="0" applyFont="1" applyBorder="1" applyAlignment="1">
      <alignment/>
    </xf>
    <xf numFmtId="176" fontId="1" fillId="0" borderId="26" xfId="0" applyNumberFormat="1" applyFont="1" applyBorder="1" applyAlignment="1">
      <alignment horizontal="left"/>
    </xf>
    <xf numFmtId="173" fontId="1" fillId="0" borderId="26" xfId="0" applyNumberFormat="1" applyFont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31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1" fontId="1" fillId="0" borderId="3" xfId="0" applyNumberFormat="1" applyFont="1" applyBorder="1" applyAlignment="1">
      <alignment textRotation="90"/>
    </xf>
    <xf numFmtId="1" fontId="1" fillId="0" borderId="27" xfId="0" applyNumberFormat="1" applyFont="1" applyBorder="1" applyAlignment="1">
      <alignment textRotation="90"/>
    </xf>
    <xf numFmtId="1" fontId="1" fillId="0" borderId="34" xfId="0" applyNumberFormat="1" applyFont="1" applyBorder="1" applyAlignment="1">
      <alignment textRotation="90"/>
    </xf>
    <xf numFmtId="1" fontId="1" fillId="0" borderId="29" xfId="0" applyNumberFormat="1" applyFont="1" applyBorder="1" applyAlignment="1">
      <alignment textRotation="90"/>
    </xf>
    <xf numFmtId="1" fontId="1" fillId="0" borderId="27" xfId="0" applyNumberFormat="1" applyFont="1" applyFill="1" applyBorder="1" applyAlignment="1">
      <alignment textRotation="90"/>
    </xf>
    <xf numFmtId="0" fontId="4" fillId="0" borderId="21" xfId="0" applyFont="1" applyBorder="1" applyAlignment="1">
      <alignment/>
    </xf>
    <xf numFmtId="12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left"/>
    </xf>
    <xf numFmtId="0" fontId="1" fillId="0" borderId="32" xfId="0" applyNumberFormat="1" applyFont="1" applyFill="1" applyBorder="1" applyAlignment="1">
      <alignment/>
    </xf>
    <xf numFmtId="0" fontId="1" fillId="0" borderId="31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1" fillId="0" borderId="36" xfId="0" applyFont="1" applyBorder="1" applyAlignment="1">
      <alignment/>
    </xf>
    <xf numFmtId="176" fontId="1" fillId="0" borderId="36" xfId="0" applyNumberFormat="1" applyFont="1" applyBorder="1" applyAlignment="1">
      <alignment horizontal="left"/>
    </xf>
    <xf numFmtId="173" fontId="1" fillId="0" borderId="36" xfId="0" applyNumberFormat="1" applyFont="1" applyBorder="1" applyAlignment="1">
      <alignment/>
    </xf>
    <xf numFmtId="177" fontId="1" fillId="0" borderId="32" xfId="0" applyNumberFormat="1" applyFont="1" applyFill="1" applyBorder="1" applyAlignment="1">
      <alignment textRotation="90"/>
    </xf>
    <xf numFmtId="174" fontId="4" fillId="0" borderId="29" xfId="0" applyNumberFormat="1" applyFont="1" applyFill="1" applyBorder="1" applyAlignment="1">
      <alignment textRotation="90"/>
    </xf>
    <xf numFmtId="1" fontId="1" fillId="0" borderId="29" xfId="0" applyNumberFormat="1" applyFont="1" applyFill="1" applyBorder="1" applyAlignment="1">
      <alignment textRotation="90"/>
    </xf>
    <xf numFmtId="1" fontId="1" fillId="0" borderId="36" xfId="0" applyNumberFormat="1" applyFont="1" applyBorder="1" applyAlignment="1">
      <alignment/>
    </xf>
    <xf numFmtId="9" fontId="1" fillId="0" borderId="21" xfId="0" applyNumberFormat="1" applyFont="1" applyBorder="1" applyAlignment="1">
      <alignment horizontal="left"/>
    </xf>
    <xf numFmtId="9" fontId="1" fillId="0" borderId="36" xfId="0" applyNumberFormat="1" applyFont="1" applyBorder="1" applyAlignment="1">
      <alignment horizontal="left"/>
    </xf>
    <xf numFmtId="9" fontId="1" fillId="0" borderId="26" xfId="0" applyNumberFormat="1" applyFont="1" applyBorder="1" applyAlignment="1">
      <alignment horizontal="left"/>
    </xf>
    <xf numFmtId="176" fontId="1" fillId="0" borderId="36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/>
    </xf>
    <xf numFmtId="16" fontId="59" fillId="0" borderId="35" xfId="0" applyNumberFormat="1" applyFont="1" applyFill="1" applyBorder="1" applyAlignment="1">
      <alignment/>
    </xf>
    <xf numFmtId="14" fontId="59" fillId="0" borderId="37" xfId="0" applyNumberFormat="1" applyFont="1" applyFill="1" applyBorder="1" applyAlignment="1">
      <alignment/>
    </xf>
    <xf numFmtId="14" fontId="59" fillId="0" borderId="3" xfId="0" applyNumberFormat="1" applyFont="1" applyFill="1" applyBorder="1" applyAlignment="1">
      <alignment/>
    </xf>
    <xf numFmtId="14" fontId="59" fillId="0" borderId="35" xfId="0" applyNumberFormat="1" applyFont="1" applyFill="1" applyBorder="1" applyAlignment="1">
      <alignment/>
    </xf>
    <xf numFmtId="14" fontId="59" fillId="0" borderId="28" xfId="0" applyNumberFormat="1" applyFont="1" applyFill="1" applyBorder="1" applyAlignment="1">
      <alignment/>
    </xf>
    <xf numFmtId="177" fontId="1" fillId="0" borderId="27" xfId="0" applyNumberFormat="1" applyFont="1" applyBorder="1" applyAlignment="1">
      <alignment textRotation="90"/>
    </xf>
    <xf numFmtId="210" fontId="1" fillId="0" borderId="3" xfId="0" applyNumberFormat="1" applyFont="1" applyBorder="1" applyAlignment="1">
      <alignment textRotation="90"/>
    </xf>
    <xf numFmtId="1" fontId="1" fillId="0" borderId="36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14" fontId="1" fillId="0" borderId="21" xfId="0" applyNumberFormat="1" applyFont="1" applyBorder="1" applyAlignment="1">
      <alignment/>
    </xf>
    <xf numFmtId="1" fontId="1" fillId="21" borderId="36" xfId="0" applyNumberFormat="1" applyFont="1" applyFill="1" applyBorder="1" applyAlignment="1">
      <alignment/>
    </xf>
    <xf numFmtId="1" fontId="1" fillId="21" borderId="36" xfId="0" applyNumberFormat="1" applyFont="1" applyFill="1" applyBorder="1" applyAlignment="1">
      <alignment/>
    </xf>
    <xf numFmtId="0" fontId="1" fillId="21" borderId="36" xfId="0" applyFont="1" applyFill="1" applyBorder="1" applyAlignment="1">
      <alignment/>
    </xf>
    <xf numFmtId="176" fontId="1" fillId="21" borderId="36" xfId="0" applyNumberFormat="1" applyFont="1" applyFill="1" applyBorder="1" applyAlignment="1">
      <alignment horizontal="left"/>
    </xf>
    <xf numFmtId="9" fontId="1" fillId="21" borderId="36" xfId="0" applyNumberFormat="1" applyFont="1" applyFill="1" applyBorder="1" applyAlignment="1">
      <alignment horizontal="left"/>
    </xf>
  </cellXfs>
  <cellStyles count="116">
    <cellStyle name="Normal" xfId="0"/>
    <cellStyle name="ColLevel_0" xfId="2"/>
    <cellStyle name="{appel menu}" xfId="15"/>
    <cellStyle name="18248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rtDescriptif" xfId="41"/>
    <cellStyle name="Article" xfId="42"/>
    <cellStyle name="ArtLibelleCond" xfId="43"/>
    <cellStyle name="ArtNote1" xfId="44"/>
    <cellStyle name="ArtNote2" xfId="45"/>
    <cellStyle name="ArtNote3" xfId="46"/>
    <cellStyle name="ArtNote4" xfId="47"/>
    <cellStyle name="ArtNote5" xfId="48"/>
    <cellStyle name="ArtTitre" xfId="49"/>
    <cellStyle name="Avertissement" xfId="50"/>
    <cellStyle name="Calcul" xfId="51"/>
    <cellStyle name="Cellule liée" xfId="52"/>
    <cellStyle name="ChapDescriptif0" xfId="53"/>
    <cellStyle name="ChapDescriptif1" xfId="54"/>
    <cellStyle name="ChapDescriptif2" xfId="55"/>
    <cellStyle name="ChapDescriptif3" xfId="56"/>
    <cellStyle name="ChapDescriptif4" xfId="57"/>
    <cellStyle name="Chapitre" xfId="58"/>
    <cellStyle name="ChapNote0" xfId="59"/>
    <cellStyle name="ChapNote1" xfId="60"/>
    <cellStyle name="ChapNote2" xfId="61"/>
    <cellStyle name="ChapNote3" xfId="62"/>
    <cellStyle name="ChapNote4" xfId="63"/>
    <cellStyle name="ChapRecap0" xfId="64"/>
    <cellStyle name="ChapRecap1" xfId="65"/>
    <cellStyle name="ChapRecap2" xfId="66"/>
    <cellStyle name="ChapRecap3" xfId="67"/>
    <cellStyle name="ChapRecap4" xfId="68"/>
    <cellStyle name="ChapTitre0" xfId="69"/>
    <cellStyle name="ChapTitre1" xfId="70"/>
    <cellStyle name="ChapTitre2" xfId="71"/>
    <cellStyle name="ChapTitre3" xfId="72"/>
    <cellStyle name="ChapTitre4" xfId="73"/>
    <cellStyle name="Commentaire" xfId="74"/>
    <cellStyle name="DQLocQuantNonLoc" xfId="75"/>
    <cellStyle name="DQLocRefClass" xfId="76"/>
    <cellStyle name="DQLocStruct" xfId="77"/>
    <cellStyle name="DQMinutes" xfId="78"/>
    <cellStyle name="Entrée" xfId="79"/>
    <cellStyle name="Enumér - Style1" xfId="80"/>
    <cellStyle name="Euro" xfId="81"/>
    <cellStyle name="Info Entete" xfId="82"/>
    <cellStyle name="Insatisfaisant" xfId="83"/>
    <cellStyle name="Inter Entete" xfId="84"/>
    <cellStyle name="Intitulé" xfId="85"/>
    <cellStyle name="Invisible" xfId="86"/>
    <cellStyle name="Hyperlink" xfId="87"/>
    <cellStyle name="Followed Hyperlink" xfId="88"/>
    <cellStyle name="LocLit" xfId="89"/>
    <cellStyle name="LocRefClass" xfId="90"/>
    <cellStyle name="LocSignetRep" xfId="91"/>
    <cellStyle name="LocStruct" xfId="92"/>
    <cellStyle name="LocTitre" xfId="93"/>
    <cellStyle name="Lot" xfId="94"/>
    <cellStyle name="Comma" xfId="95"/>
    <cellStyle name="Comma [0]" xfId="96"/>
    <cellStyle name="Milliers [0]+espace" xfId="97"/>
    <cellStyle name="Minute" xfId="98"/>
    <cellStyle name="Modifié" xfId="99"/>
    <cellStyle name="Currency" xfId="100"/>
    <cellStyle name="Currency [0]" xfId="101"/>
    <cellStyle name="N°" xfId="102"/>
    <cellStyle name="Neutre" xfId="103"/>
    <cellStyle name="Non défini" xfId="104"/>
    <cellStyle name="Normal 2" xfId="105"/>
    <cellStyle name="Percent" xfId="106"/>
    <cellStyle name="Préinformé" xfId="107"/>
    <cellStyle name="Questionnaire" xfId="108"/>
    <cellStyle name="Relief" xfId="109"/>
    <cellStyle name="S/TOTAL" xfId="110"/>
    <cellStyle name="Saisie" xfId="111"/>
    <cellStyle name="Satisfaisant" xfId="112"/>
    <cellStyle name="Sortie" xfId="113"/>
    <cellStyle name="Sous Chapitre" xfId="114"/>
    <cellStyle name="style1 - TITRE1" xfId="115"/>
    <cellStyle name="style2 - Non d‚fini" xfId="116"/>
    <cellStyle name="Texte explicatif" xfId="117"/>
    <cellStyle name="Titre" xfId="118"/>
    <cellStyle name="TITRE - Style2" xfId="119"/>
    <cellStyle name="Titre Entete" xfId="120"/>
    <cellStyle name="Titre 1" xfId="121"/>
    <cellStyle name="Titre 2" xfId="122"/>
    <cellStyle name="Titre 3" xfId="123"/>
    <cellStyle name="Titre 4" xfId="124"/>
    <cellStyle name="titre1" xfId="125"/>
    <cellStyle name="titre4" xfId="126"/>
    <cellStyle name="TOTAL" xfId="127"/>
    <cellStyle name="Vérification" xfId="128"/>
  </cellStyles>
  <dxfs count="13">
    <dxf>
      <font>
        <color theme="1"/>
      </font>
      <fill>
        <patternFill>
          <bgColor theme="1"/>
        </patternFill>
      </fill>
    </dxf>
    <dxf>
      <font>
        <color theme="8"/>
      </font>
      <fill>
        <patternFill>
          <bgColor theme="8"/>
        </patternFill>
      </fill>
    </dxf>
    <dxf>
      <font>
        <color theme="6"/>
      </font>
      <fill>
        <patternFill>
          <bgColor theme="6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sites.google.com/site/emethodes/home/plannings/planning-excel/aide-utilisateur-planning-exce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0</xdr:rowOff>
    </xdr:from>
    <xdr:to>
      <xdr:col>6</xdr:col>
      <xdr:colOff>428625</xdr:colOff>
      <xdr:row>1</xdr:row>
      <xdr:rowOff>152400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4143375" y="190500"/>
          <a:ext cx="3429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0PERSO\DIVERS\idec\IDEC\ETUDE%20DE%20PRIX\POLYROC\PROSDIM\PROSDIM%2007-01-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lenton\Etude\Rue%20auber\Transfert\Derni&#232;re%20offre%20recal&#233;\Douanes%20-%20991350\dce\estim\991350%20dpgf%20lot%2015%20chauf-clim-%20ventil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ue%20auber\Transfert\Derni&#232;re%20offre%20recal&#233;\TEMP\dpgf%20initiaux%20sp&#233;cialistes\DQE%20Lot%204%20plomberi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ue%20auber\Transfert\DPGF%20March&#233;%20SCGP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\jaf'affaire\Mes%20Documents\METRES'BORD\FEUILLES'METRE\GROS-OEUVRE\METRES'B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e1\bureau\DOCUMENT\DQE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ffaires%20en%20cours\vincennes\GO%20FC\d&#233;bours&#233;%20vincenn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ffaires%20en%20cours\Embassade%20de%20Singapour\D&#233;bours&#233;%20fi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ffaires%20en%20cours\Embassade%20de%20Singapour\op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lenton\Etude\Rue%20auber\Transfert\Derni&#232;re%20offre%20recal&#233;\Pillet%20Will%20-%20bat%20G\etude\COMPARATIF%20LOT%20PIER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nt\D\Affaires%202000\2000-1%20Levallois-Perret\Ossature%20sup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an\m&#233;tr&#233;-bord\Mes%20Documents\AB2FR'AFFAIRE\0022TAHITI\TAHITI'BORD'C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lenton\Etude\Rue%20auber\Transfert\Derni&#232;re%20offre%20recal&#233;\Suresnes\3&#232;me%20offre%20du%2025-04%20et%20du%2002-05\remise%20de%20prix\varian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lenton\Etude\Rue%20auber\Transfert\Derni&#232;re%20offre%20recal&#233;\TEMP\DPGF%20CLR1%20global%20lot%20arch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lenton\Etude\Rue%20auber\Transfert\Derni&#232;re%20offre%20recal&#233;\TEMP\dpgf%20initiaux%20sp&#233;cialistes\DQE%20Lot%204%20plomberi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lenton\Etude\Rue%20auber\Transfert\Derni&#232;re%20offre%20recal&#233;\TEMP\dpgf%20initiaux%20sp&#233;cialistes\m&#233;tr&#23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alenton\Etude\Rue%20auber\Transfert\Derni&#232;re%20offre%20recal&#233;\Douanes%20-%20991350\dce\DPGF-T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 DS"/>
      <sheetName val="METRé"/>
      <sheetName val="M. EXT."/>
      <sheetName val="CHAUSSEES"/>
      <sheetName val="RECAP CLIENT"/>
      <sheetName val="SUIVI OFFRES"/>
    </sheetNames>
    <sheetDataSet>
      <sheetData sheetId="1">
        <row r="21">
          <cell r="F21">
            <v>3381.4800000000005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QE CVC"/>
      <sheetName val="Recap CVC"/>
    </sheetNames>
    <sheetDataSet>
      <sheetData sheetId="0">
        <row r="4">
          <cell r="B4">
            <v>1</v>
          </cell>
          <cell r="C4" t="str">
            <v>PRODUCTION FRIGORIFIQUE ECOLE</v>
          </cell>
        </row>
        <row r="5">
          <cell r="C5" t="str">
            <v>Groupe frigorifique condensation par air</v>
          </cell>
          <cell r="D5" t="str">
            <v>U</v>
          </cell>
          <cell r="E5">
            <v>2</v>
          </cell>
        </row>
        <row r="6">
          <cell r="C6" t="str">
            <v>* marque </v>
          </cell>
        </row>
        <row r="7">
          <cell r="C7" t="str">
            <v>* type</v>
          </cell>
        </row>
        <row r="8">
          <cell r="C8" t="str">
            <v>* puissance</v>
          </cell>
        </row>
        <row r="10">
          <cell r="C10" t="str">
            <v>Châssis mécano-soudé + remplissage acoustique</v>
          </cell>
          <cell r="D10" t="str">
            <v>Ens</v>
          </cell>
          <cell r="E10">
            <v>1</v>
          </cell>
        </row>
        <row r="12">
          <cell r="C12" t="str">
            <v>Equipement des groupes froids </v>
          </cell>
          <cell r="D12" t="str">
            <v>Ens 
U
Ens
Ens</v>
          </cell>
          <cell r="E12">
            <v>1</v>
          </cell>
        </row>
        <row r="14">
          <cell r="C14" t="str">
            <v>Pompes eau glacée GF1 et GF2 (équipement complet)</v>
          </cell>
          <cell r="D14" t="str">
            <v>Ens</v>
          </cell>
          <cell r="E14">
            <v>1</v>
          </cell>
        </row>
        <row r="16">
          <cell r="C16" t="str">
            <v>Bâche tampon</v>
          </cell>
          <cell r="D16" t="str">
            <v>U</v>
          </cell>
          <cell r="E16">
            <v>1</v>
          </cell>
        </row>
        <row r="18">
          <cell r="C18" t="str">
            <v>Expansion par vase sous pression d'azote</v>
          </cell>
          <cell r="D18" t="str">
            <v>Ens</v>
          </cell>
          <cell r="E18">
            <v>1</v>
          </cell>
        </row>
        <row r="20">
          <cell r="C20" t="str">
            <v>Option 1</v>
          </cell>
        </row>
        <row r="21">
          <cell r="C21" t="str">
            <v>Expansion par groupe de maintien de pression (Plus-value)</v>
          </cell>
          <cell r="D21" t="str">
            <v>PV</v>
          </cell>
          <cell r="E21">
            <v>1</v>
          </cell>
        </row>
        <row r="23">
          <cell r="C23" t="str">
            <v>Remplissage circuit eau glacée</v>
          </cell>
        </row>
        <row r="25">
          <cell r="C25" t="str">
            <v>Régulateur détendeur</v>
          </cell>
          <cell r="D25" t="str">
            <v>U</v>
          </cell>
          <cell r="E25">
            <v>1</v>
          </cell>
        </row>
        <row r="26">
          <cell r="C26" t="str">
            <v>* marque </v>
          </cell>
        </row>
        <row r="27">
          <cell r="C27" t="str">
            <v>* type</v>
          </cell>
        </row>
        <row r="29">
          <cell r="C29" t="str">
            <v>Adoucisseur</v>
          </cell>
          <cell r="D29" t="str">
            <v>U</v>
          </cell>
          <cell r="E29">
            <v>1</v>
          </cell>
        </row>
        <row r="30">
          <cell r="C30" t="str">
            <v>* marque </v>
          </cell>
        </row>
        <row r="31">
          <cell r="C31" t="str">
            <v>* type</v>
          </cell>
        </row>
        <row r="33">
          <cell r="C33" t="str">
            <v>Compteur avec télé-relevé</v>
          </cell>
          <cell r="D33" t="str">
            <v>U</v>
          </cell>
          <cell r="E33">
            <v>1</v>
          </cell>
        </row>
        <row r="34">
          <cell r="C34" t="str">
            <v>* marque </v>
          </cell>
        </row>
        <row r="35">
          <cell r="C35" t="str">
            <v>* type</v>
          </cell>
        </row>
        <row r="36">
          <cell r="C36" t="str">
            <v>* diamètre</v>
          </cell>
        </row>
        <row r="38">
          <cell r="C38" t="str">
            <v>Filtre diamètre</v>
          </cell>
          <cell r="D38" t="str">
            <v>U</v>
          </cell>
          <cell r="E38">
            <v>1</v>
          </cell>
        </row>
        <row r="40">
          <cell r="C40" t="str">
            <v>Disconnecteur</v>
          </cell>
          <cell r="D40" t="str">
            <v>U</v>
          </cell>
          <cell r="E40">
            <v>1</v>
          </cell>
        </row>
        <row r="41">
          <cell r="C41" t="str">
            <v>* marque </v>
          </cell>
        </row>
        <row r="42">
          <cell r="C42" t="str">
            <v>* type</v>
          </cell>
        </row>
        <row r="43">
          <cell r="C43" t="str">
            <v>* diamètre</v>
          </cell>
        </row>
        <row r="45">
          <cell r="C45" t="str">
            <v>Manchettes de contrôle</v>
          </cell>
          <cell r="D45" t="str">
            <v>Ens</v>
          </cell>
          <cell r="E45">
            <v>1</v>
          </cell>
        </row>
        <row r="46">
          <cell r="C46" t="str">
            <v>Traitement de remplissage EG</v>
          </cell>
        </row>
        <row r="47">
          <cell r="C47" t="str">
            <v>Pompe doseuse
</v>
          </cell>
          <cell r="D47" t="str">
            <v>Ens</v>
          </cell>
          <cell r="E47">
            <v>1</v>
          </cell>
        </row>
        <row r="48">
          <cell r="C48" t="str">
            <v>* marque </v>
          </cell>
        </row>
        <row r="49">
          <cell r="C49" t="str">
            <v>* type</v>
          </cell>
        </row>
        <row r="51">
          <cell r="C51" t="str">
            <v>Isolement du by pass diamètre</v>
          </cell>
          <cell r="D51" t="str">
            <v>Ens</v>
          </cell>
          <cell r="E51">
            <v>1</v>
          </cell>
        </row>
        <row r="53">
          <cell r="C53" t="str">
            <v>Pot d'introduction</v>
          </cell>
          <cell r="D53" t="str">
            <v>Ens</v>
          </cell>
          <cell r="E53">
            <v>1</v>
          </cell>
        </row>
        <row r="55">
          <cell r="C55" t="str">
            <v>Circuit Eau Glacée</v>
          </cell>
        </row>
        <row r="56">
          <cell r="C56" t="str">
            <v>Option 2</v>
          </cell>
        </row>
        <row r="57">
          <cell r="C57" t="str">
            <v>Comptage général eau glacée
* marque
* type
* diamètre
* équipement</v>
          </cell>
          <cell r="D57" t="str">
            <v>U</v>
          </cell>
        </row>
        <row r="59">
          <cell r="C59" t="str">
            <v>Isolement diamètre</v>
          </cell>
          <cell r="D59" t="str">
            <v>U</v>
          </cell>
        </row>
        <row r="61">
          <cell r="C61" t="str">
            <v>By-pass diamètre</v>
          </cell>
          <cell r="D61" t="str">
            <v>U</v>
          </cell>
        </row>
        <row r="63">
          <cell r="C63" t="str">
            <v>Filtre vertical diamètre </v>
          </cell>
          <cell r="D63" t="str">
            <v>U</v>
          </cell>
        </row>
        <row r="65">
          <cell r="C65" t="str">
            <v>Total Option 2</v>
          </cell>
        </row>
        <row r="67">
          <cell r="C67" t="str">
            <v>Pompes circuit eau glacée
* marque
* type
* débit unitaire
* HM
* vitesse
* équipement</v>
          </cell>
          <cell r="D67" t="str">
            <v>U
Ens</v>
          </cell>
          <cell r="E67" t="str">
            <v>
1</v>
          </cell>
        </row>
        <row r="69">
          <cell r="C69" t="str">
            <v>Equipement circuit eau glacée</v>
          </cell>
        </row>
        <row r="70">
          <cell r="C70" t="str">
            <v>Thermomètres</v>
          </cell>
          <cell r="D70" t="str">
            <v>U</v>
          </cell>
        </row>
        <row r="72">
          <cell r="C72" t="str">
            <v>Manomètres</v>
          </cell>
          <cell r="D72" t="str">
            <v>U</v>
          </cell>
        </row>
        <row r="74">
          <cell r="C74" t="str">
            <v>Isolement diamètre</v>
          </cell>
          <cell r="D74" t="str">
            <v>U</v>
          </cell>
        </row>
        <row r="76">
          <cell r="C76" t="str">
            <v>Isolement diamètre</v>
          </cell>
          <cell r="D76" t="str">
            <v>U</v>
          </cell>
        </row>
        <row r="78">
          <cell r="C78" t="str">
            <v>Equilibrage diamètre</v>
          </cell>
          <cell r="D78" t="str">
            <v>U</v>
          </cell>
        </row>
        <row r="80">
          <cell r="C80" t="str">
            <v>Nourrices</v>
          </cell>
          <cell r="D80" t="str">
            <v>U</v>
          </cell>
        </row>
        <row r="82">
          <cell r="C82" t="str">
            <v>Option 3</v>
          </cell>
        </row>
        <row r="83">
          <cell r="C83" t="str">
            <v>Circuit sol eau glacée et chauffage</v>
          </cell>
        </row>
        <row r="84">
          <cell r="C84" t="str">
            <v>Vanne trois voies eau glacée
* marque
* type
* diamètre
* équipement
</v>
          </cell>
          <cell r="D84" t="str">
            <v>
U
Ens</v>
          </cell>
          <cell r="E84" t="str">
            <v>
1</v>
          </cell>
        </row>
        <row r="86">
          <cell r="C86" t="str">
            <v>Pompes de circulation</v>
          </cell>
          <cell r="D86" t="str">
            <v>U</v>
          </cell>
        </row>
        <row r="87">
          <cell r="C87" t="str">
            <v>* marque
* type
* débit unitaire
* HM
* vitesse
* équipement 
</v>
          </cell>
        </row>
        <row r="89">
          <cell r="C89" t="str">
            <v>V2 voies motorisée eau glacée</v>
          </cell>
          <cell r="D89" t="str">
            <v>Ens</v>
          </cell>
          <cell r="E89">
            <v>1</v>
          </cell>
        </row>
        <row r="90">
          <cell r="C90" t="str">
            <v>*marque
* type
* diamètre</v>
          </cell>
        </row>
        <row r="92">
          <cell r="C92" t="str">
            <v>Vanne trois voies chauffage</v>
          </cell>
          <cell r="D92" t="str">
            <v>U</v>
          </cell>
        </row>
        <row r="93">
          <cell r="C93" t="str">
            <v>*marque
* type
* diamètre
* équipement</v>
          </cell>
        </row>
        <row r="95">
          <cell r="C95" t="str">
            <v>Vanne deux voies motorisée chauffage</v>
          </cell>
          <cell r="D95" t="str">
            <v>U</v>
          </cell>
        </row>
        <row r="96">
          <cell r="C96" t="str">
            <v>*marque
* type
* diamètre</v>
          </cell>
        </row>
        <row r="98">
          <cell r="C98" t="str">
            <v>Total Option 3</v>
          </cell>
        </row>
        <row r="101">
          <cell r="C101" t="str">
            <v>Compartiment technique</v>
          </cell>
          <cell r="D101" t="str">
            <v>Ens</v>
          </cell>
          <cell r="E101">
            <v>1</v>
          </cell>
        </row>
        <row r="102">
          <cell r="C102" t="str">
            <v>* marque </v>
          </cell>
        </row>
        <row r="104">
          <cell r="C104" t="str">
            <v>Châssis mécano-soudé de support du compartiment technique</v>
          </cell>
          <cell r="D104" t="str">
            <v>Ens</v>
          </cell>
          <cell r="E104">
            <v>1</v>
          </cell>
        </row>
        <row r="106">
          <cell r="C106" t="str">
            <v>Ensemble des canalisations eau glacée-circuit en terrasse et en LT y compris calorifuge et protection alu</v>
          </cell>
          <cell r="D106" t="str">
            <v>Ens</v>
          </cell>
          <cell r="E106">
            <v>1</v>
          </cell>
        </row>
        <row r="109">
          <cell r="C109" t="str">
            <v>Armoire électrique de commande et de protection, câblage…</v>
          </cell>
          <cell r="D109" t="str">
            <v>
Ens
Ens</v>
          </cell>
          <cell r="E109" t="str">
            <v>
1
1</v>
          </cell>
        </row>
        <row r="110">
          <cell r="C110" t="str">
            <v>* groupes froids</v>
          </cell>
          <cell r="D110" t="str">
            <v>Ens</v>
          </cell>
          <cell r="E110">
            <v>1</v>
          </cell>
        </row>
        <row r="111">
          <cell r="C111" t="str">
            <v>* compartiments technique</v>
          </cell>
          <cell r="D111" t="str">
            <v>Ens</v>
          </cell>
          <cell r="E111">
            <v>1</v>
          </cell>
        </row>
        <row r="114">
          <cell r="B114">
            <v>1</v>
          </cell>
          <cell r="C114" t="str">
            <v>SOUS-TOTAL PRODUCTION FRIGORIFIQUE ECOLE (HORS OPTIONS)</v>
          </cell>
        </row>
        <row r="116">
          <cell r="C116" t="str">
            <v>SOUS-TOTAL OPTION 1</v>
          </cell>
        </row>
        <row r="117">
          <cell r="C117" t="str">
            <v>SOUS-TOTAL OPTION 2</v>
          </cell>
        </row>
        <row r="118">
          <cell r="C118" t="str">
            <v>SOUS-TOTAL OPTION 3</v>
          </cell>
        </row>
        <row r="120">
          <cell r="B120">
            <v>2</v>
          </cell>
          <cell r="C120" t="str">
            <v>PRODUCTION FRIGORIFIQUE IMPRIMERIE</v>
          </cell>
        </row>
        <row r="122">
          <cell r="C122" t="str">
            <v>Groupe frigorifique condensation par air (ventilateurs centrifuge)</v>
          </cell>
          <cell r="D122" t="str">
            <v>U</v>
          </cell>
          <cell r="E122">
            <v>1</v>
          </cell>
        </row>
        <row r="123">
          <cell r="C123" t="str">
            <v>* marque </v>
          </cell>
        </row>
        <row r="124">
          <cell r="C124" t="str">
            <v>* type</v>
          </cell>
        </row>
        <row r="125">
          <cell r="C125" t="str">
            <v>* puissance</v>
          </cell>
        </row>
        <row r="127">
          <cell r="C127" t="str">
            <v>Equipement du groupe froid </v>
          </cell>
          <cell r="D127" t="str">
            <v>Ens 
U
Ens
Ens</v>
          </cell>
          <cell r="E127">
            <v>1</v>
          </cell>
        </row>
        <row r="129">
          <cell r="C129" t="str">
            <v>Pompes eau glacée  (équipement complet)</v>
          </cell>
          <cell r="D129" t="str">
            <v>Ens</v>
          </cell>
          <cell r="E129">
            <v>1</v>
          </cell>
        </row>
        <row r="131">
          <cell r="C131" t="str">
            <v>Bâche tampon</v>
          </cell>
          <cell r="D131" t="str">
            <v>U</v>
          </cell>
          <cell r="E131">
            <v>1</v>
          </cell>
        </row>
        <row r="133">
          <cell r="C133" t="str">
            <v>Expansion par vase sous pression d'azote</v>
          </cell>
          <cell r="D133" t="str">
            <v>Ens</v>
          </cell>
          <cell r="E133">
            <v>1</v>
          </cell>
        </row>
        <row r="135">
          <cell r="C135" t="str">
            <v>Option 4</v>
          </cell>
        </row>
        <row r="136">
          <cell r="C136" t="str">
            <v>Expansion par groupe de maintien de pression (Plus-Value)</v>
          </cell>
          <cell r="D136" t="str">
            <v>PV</v>
          </cell>
          <cell r="E136">
            <v>1</v>
          </cell>
        </row>
        <row r="138">
          <cell r="C138" t="str">
            <v>Remplissage circuit eau glacée</v>
          </cell>
        </row>
        <row r="139">
          <cell r="C139" t="str">
            <v>Régulateur détendeur</v>
          </cell>
          <cell r="D139" t="str">
            <v>U</v>
          </cell>
          <cell r="E139">
            <v>1</v>
          </cell>
        </row>
        <row r="140">
          <cell r="C140" t="str">
            <v>* marque </v>
          </cell>
        </row>
        <row r="141">
          <cell r="C141" t="str">
            <v>* type</v>
          </cell>
        </row>
        <row r="143">
          <cell r="C143" t="str">
            <v>Adoucisseur</v>
          </cell>
          <cell r="D143" t="str">
            <v>U</v>
          </cell>
          <cell r="E143">
            <v>1</v>
          </cell>
        </row>
        <row r="144">
          <cell r="C144" t="str">
            <v>* marque </v>
          </cell>
        </row>
        <row r="145">
          <cell r="C145" t="str">
            <v>* type</v>
          </cell>
        </row>
        <row r="147">
          <cell r="C147" t="str">
            <v>Compteur avec télé-relevé</v>
          </cell>
          <cell r="D147" t="str">
            <v>U</v>
          </cell>
          <cell r="E147">
            <v>1</v>
          </cell>
        </row>
        <row r="148">
          <cell r="C148" t="str">
            <v>* marque </v>
          </cell>
        </row>
        <row r="149">
          <cell r="C149" t="str">
            <v>* type</v>
          </cell>
        </row>
        <row r="150">
          <cell r="C150" t="str">
            <v>* diamètre</v>
          </cell>
        </row>
        <row r="152">
          <cell r="C152" t="str">
            <v>Isolement du by-pass</v>
          </cell>
          <cell r="D152" t="str">
            <v>U</v>
          </cell>
        </row>
        <row r="153">
          <cell r="C153" t="str">
            <v>* diamètre</v>
          </cell>
        </row>
        <row r="155">
          <cell r="C155" t="str">
            <v>Filtre diamètre</v>
          </cell>
          <cell r="D155" t="str">
            <v>U</v>
          </cell>
          <cell r="E155">
            <v>1</v>
          </cell>
        </row>
        <row r="157">
          <cell r="C157" t="str">
            <v>Disconnecteur</v>
          </cell>
          <cell r="D157" t="str">
            <v>U</v>
          </cell>
          <cell r="E157">
            <v>1</v>
          </cell>
        </row>
        <row r="158">
          <cell r="C158" t="str">
            <v>* marque </v>
          </cell>
        </row>
        <row r="159">
          <cell r="C159" t="str">
            <v>* type</v>
          </cell>
        </row>
        <row r="160">
          <cell r="C160" t="str">
            <v>* diamètre</v>
          </cell>
        </row>
        <row r="162">
          <cell r="C162" t="str">
            <v>Manchettes de contrôle</v>
          </cell>
          <cell r="D162" t="str">
            <v>Ens</v>
          </cell>
          <cell r="E162">
            <v>1</v>
          </cell>
        </row>
        <row r="164">
          <cell r="C164" t="str">
            <v>Traitement de remplissage EG</v>
          </cell>
        </row>
        <row r="165">
          <cell r="C165" t="str">
            <v>* pompe doseuse
- marque
- type
* isolement du by pass diamètre</v>
          </cell>
          <cell r="D165" t="str">
            <v>Ens</v>
          </cell>
          <cell r="E165">
            <v>1</v>
          </cell>
        </row>
        <row r="166">
          <cell r="C166" t="str">
            <v>* marque </v>
          </cell>
        </row>
        <row r="167">
          <cell r="C167" t="str">
            <v>* type</v>
          </cell>
        </row>
        <row r="169">
          <cell r="C169" t="str">
            <v>Isolement du by pass diamètre</v>
          </cell>
          <cell r="D169" t="str">
            <v>U</v>
          </cell>
          <cell r="E169">
            <v>1</v>
          </cell>
        </row>
        <row r="171">
          <cell r="C171" t="str">
            <v>Pot d'introduction</v>
          </cell>
          <cell r="D171" t="str">
            <v>U</v>
          </cell>
          <cell r="E171">
            <v>1</v>
          </cell>
        </row>
        <row r="173">
          <cell r="C173" t="str">
            <v>Circuit Eau Glacée</v>
          </cell>
        </row>
        <row r="175">
          <cell r="C175" t="str">
            <v>Pompes circuit eau glacée</v>
          </cell>
          <cell r="D175" t="str">
            <v>U</v>
          </cell>
        </row>
        <row r="176">
          <cell r="C176" t="str">
            <v>* marque
* type
* débit unitaire
* HM
* vitesse
* équipement</v>
          </cell>
        </row>
        <row r="178">
          <cell r="C178" t="str">
            <v>Equipement circuit eau glacée</v>
          </cell>
        </row>
        <row r="179">
          <cell r="C179" t="str">
            <v>Thermomètres</v>
          </cell>
          <cell r="D179" t="str">
            <v>U</v>
          </cell>
        </row>
        <row r="181">
          <cell r="C181" t="str">
            <v>Manomètres</v>
          </cell>
          <cell r="D181" t="str">
            <v>U</v>
          </cell>
        </row>
        <row r="183">
          <cell r="C183" t="str">
            <v>Isolement diamètre</v>
          </cell>
          <cell r="D183" t="str">
            <v>U</v>
          </cell>
        </row>
        <row r="185">
          <cell r="C185" t="str">
            <v>Isolement diamètre</v>
          </cell>
          <cell r="D185" t="str">
            <v>U</v>
          </cell>
        </row>
        <row r="187">
          <cell r="C187" t="str">
            <v>Equilibrage diamètre</v>
          </cell>
          <cell r="D187" t="str">
            <v>U</v>
          </cell>
        </row>
        <row r="189">
          <cell r="C189" t="str">
            <v>Nourrices</v>
          </cell>
          <cell r="D189" t="str">
            <v>U</v>
          </cell>
        </row>
        <row r="191">
          <cell r="C191" t="str">
            <v>Compartiment technique</v>
          </cell>
          <cell r="D191" t="str">
            <v>Ens</v>
          </cell>
          <cell r="E191">
            <v>1</v>
          </cell>
        </row>
        <row r="192">
          <cell r="C192" t="str">
            <v>* marque </v>
          </cell>
        </row>
        <row r="194">
          <cell r="C194" t="str">
            <v>Ensemble des canalisations eau glacée en LT y compris calorifuge et protection alu</v>
          </cell>
          <cell r="D194" t="str">
            <v>Ens</v>
          </cell>
          <cell r="E194">
            <v>1</v>
          </cell>
        </row>
        <row r="197">
          <cell r="C197" t="str">
            <v>Armoire électrique de commande et de protection, câblage…</v>
          </cell>
          <cell r="D197" t="str">
            <v>
Ens
Ens</v>
          </cell>
          <cell r="E197" t="str">
            <v>
1
1</v>
          </cell>
        </row>
        <row r="198">
          <cell r="C198" t="str">
            <v>* groupe froid</v>
          </cell>
          <cell r="D198" t="str">
            <v>Ens</v>
          </cell>
          <cell r="E198">
            <v>1</v>
          </cell>
        </row>
        <row r="199">
          <cell r="C199" t="str">
            <v>* compartiments techniques</v>
          </cell>
          <cell r="D199" t="str">
            <v>Ens</v>
          </cell>
          <cell r="E199">
            <v>1</v>
          </cell>
        </row>
        <row r="201">
          <cell r="C201" t="str">
            <v>Option 5</v>
          </cell>
        </row>
        <row r="202">
          <cell r="C202" t="str">
            <v>Comptage général eau glacée IMPRIMERIE</v>
          </cell>
          <cell r="D202" t="str">
            <v>U</v>
          </cell>
        </row>
        <row r="203">
          <cell r="C203" t="str">
            <v>* marque</v>
          </cell>
        </row>
        <row r="204">
          <cell r="C204" t="str">
            <v>* type</v>
          </cell>
        </row>
        <row r="205">
          <cell r="C205" t="str">
            <v>* diamètre</v>
          </cell>
        </row>
        <row r="206">
          <cell r="C206" t="str">
            <v>* équipement</v>
          </cell>
        </row>
        <row r="208">
          <cell r="C208" t="str">
            <v>Isolement diamètre</v>
          </cell>
          <cell r="D208" t="str">
            <v>U</v>
          </cell>
        </row>
        <row r="210">
          <cell r="C210" t="str">
            <v>By-pass diamètre</v>
          </cell>
          <cell r="D210" t="str">
            <v>U</v>
          </cell>
        </row>
        <row r="212">
          <cell r="C212" t="str">
            <v>Filtre vertical diamètre </v>
          </cell>
          <cell r="D212" t="str">
            <v>U</v>
          </cell>
        </row>
        <row r="214">
          <cell r="C214" t="str">
            <v>Total Option 5</v>
          </cell>
        </row>
        <row r="234">
          <cell r="B234">
            <v>2</v>
          </cell>
          <cell r="C234" t="str">
            <v>SOUS-TOTAL PRODUCTION FRIGORIFIQUE IMPRIMERIE (HORS OPTIONS)</v>
          </cell>
        </row>
        <row r="236">
          <cell r="C236" t="str">
            <v>SOUS-TOTAL OPTION 4</v>
          </cell>
        </row>
        <row r="237">
          <cell r="C237" t="str">
            <v>SOUS-TOTAL OPTION 5</v>
          </cell>
        </row>
        <row r="238">
          <cell r="B238">
            <v>3</v>
          </cell>
          <cell r="C238" t="str">
            <v>PRODUCTION CALORIFIQUE</v>
          </cell>
        </row>
        <row r="239">
          <cell r="C239" t="str">
            <v>Chaudière haut rendement entièrement équipée avec régulation numérique :</v>
          </cell>
          <cell r="D239" t="str">
            <v>Ens</v>
          </cell>
          <cell r="E239">
            <v>1</v>
          </cell>
        </row>
        <row r="240">
          <cell r="C240" t="str">
            <v>* marque </v>
          </cell>
        </row>
        <row r="241">
          <cell r="C241" t="str">
            <v>* type</v>
          </cell>
        </row>
        <row r="242">
          <cell r="C242" t="str">
            <v>* puissance</v>
          </cell>
        </row>
        <row r="244">
          <cell r="C244" t="str">
            <v>Chaudière à condensation entièrement équipée avec régulation numérique et neutralisation des condensats</v>
          </cell>
          <cell r="D244" t="str">
            <v>Ens</v>
          </cell>
          <cell r="E244">
            <v>1</v>
          </cell>
        </row>
        <row r="245">
          <cell r="C245" t="str">
            <v>* marque </v>
          </cell>
        </row>
        <row r="246">
          <cell r="C246" t="str">
            <v>* type</v>
          </cell>
        </row>
        <row r="247">
          <cell r="C247" t="str">
            <v>* puissance</v>
          </cell>
        </row>
        <row r="249">
          <cell r="C249" t="str">
            <v>Brûleur chaudière haut rendement</v>
          </cell>
          <cell r="D249" t="str">
            <v>U</v>
          </cell>
          <cell r="E249">
            <v>1</v>
          </cell>
        </row>
        <row r="250">
          <cell r="C250" t="str">
            <v>* marque </v>
          </cell>
        </row>
        <row r="251">
          <cell r="C251" t="str">
            <v>* type</v>
          </cell>
        </row>
        <row r="252">
          <cell r="C252" t="str">
            <v>(variation et piège à son)</v>
          </cell>
        </row>
        <row r="254">
          <cell r="C254" t="str">
            <v>Brûleur chaudière à condensation</v>
          </cell>
          <cell r="D254" t="str">
            <v>U</v>
          </cell>
          <cell r="E254">
            <v>1</v>
          </cell>
        </row>
        <row r="255">
          <cell r="C255" t="str">
            <v>* marque </v>
          </cell>
        </row>
        <row r="256">
          <cell r="C256" t="str">
            <v>* type</v>
          </cell>
        </row>
        <row r="257">
          <cell r="C257" t="str">
            <v>(variation et piège à son)</v>
          </cell>
        </row>
        <row r="259">
          <cell r="C259" t="str">
            <v>Alimentation GAZ de la chaufferie et des brûleurs y compris vanne police, vanne coupure manuelle</v>
          </cell>
          <cell r="D259" t="str">
            <v>Ens</v>
          </cell>
          <cell r="E259">
            <v>1</v>
          </cell>
        </row>
        <row r="261">
          <cell r="C261" t="str">
            <v>Protection CF 2 H canalisation GAZ en chaufferie</v>
          </cell>
          <cell r="D261" t="str">
            <v>Ens</v>
          </cell>
          <cell r="E261">
            <v>1</v>
          </cell>
        </row>
        <row r="263">
          <cell r="C263" t="str">
            <v>Option 6</v>
          </cell>
        </row>
        <row r="264">
          <cell r="C264" t="str">
            <v>Détection GAZ en chaufferie</v>
          </cell>
          <cell r="D264" t="str">
            <v>Ens</v>
          </cell>
          <cell r="E264">
            <v>1</v>
          </cell>
        </row>
        <row r="266">
          <cell r="C266" t="str">
            <v>Total Option 6</v>
          </cell>
        </row>
        <row r="267">
          <cell r="C267" t="str">
            <v>Option 7</v>
          </cell>
        </row>
        <row r="268">
          <cell r="C268" t="str">
            <v>Comptage général d'énergie thermique</v>
          </cell>
          <cell r="D268" t="str">
            <v>Ens</v>
          </cell>
          <cell r="E268">
            <v>1</v>
          </cell>
        </row>
        <row r="269">
          <cell r="C269" t="str">
            <v>* compteur retour chaudière haut rendement</v>
          </cell>
        </row>
        <row r="270">
          <cell r="C270" t="str">
            <v>* compteur retour une chaudière à condensation</v>
          </cell>
        </row>
        <row r="271">
          <cell r="C271" t="str">
            <v>* compteur retour deux chaudières à condensation</v>
          </cell>
        </row>
        <row r="272">
          <cell r="C272" t="str">
            <v>* by-pass, isolement…..</v>
          </cell>
        </row>
        <row r="273">
          <cell r="C273" t="str">
            <v>Total Option 7</v>
          </cell>
        </row>
        <row r="275">
          <cell r="C275" t="str">
            <v>Alimentation en EF du réseau chauffage</v>
          </cell>
          <cell r="D275" t="str">
            <v>Ens</v>
          </cell>
          <cell r="E275">
            <v>1</v>
          </cell>
        </row>
        <row r="277">
          <cell r="C277" t="str">
            <v>Expansion sous pression d'azote</v>
          </cell>
          <cell r="D277" t="str">
            <v>Ens </v>
          </cell>
          <cell r="E277">
            <v>1</v>
          </cell>
        </row>
        <row r="278">
          <cell r="C278" t="str">
            <v>Option 8</v>
          </cell>
        </row>
        <row r="279">
          <cell r="C279" t="str">
            <v>Groupe de maintien de pression (Plus-Value)</v>
          </cell>
          <cell r="D279" t="str">
            <v>PV</v>
          </cell>
          <cell r="E279">
            <v>1</v>
          </cell>
        </row>
        <row r="281">
          <cell r="C281" t="str">
            <v>Réseau circuit constant</v>
          </cell>
        </row>
        <row r="282">
          <cell r="C282" t="str">
            <v>2 pompes jumelées entièrement équipées</v>
          </cell>
          <cell r="D282" t="str">
            <v>Ens</v>
          </cell>
          <cell r="E282">
            <v>1</v>
          </cell>
        </row>
        <row r="284">
          <cell r="C284" t="str">
            <v>Manchons antivibratoires</v>
          </cell>
          <cell r="D284" t="str">
            <v>U</v>
          </cell>
        </row>
        <row r="286">
          <cell r="C286" t="str">
            <v>Filtre</v>
          </cell>
          <cell r="D286" t="str">
            <v>U</v>
          </cell>
        </row>
        <row r="288">
          <cell r="C288" t="str">
            <v>Manomètres et leur raccordement hydraulique, avec vannes</v>
          </cell>
          <cell r="D288" t="str">
            <v>Ens</v>
          </cell>
          <cell r="E288">
            <v>1</v>
          </cell>
        </row>
        <row r="290">
          <cell r="C290" t="str">
            <v>Vannes pressostatiques</v>
          </cell>
          <cell r="D290" t="str">
            <v>U</v>
          </cell>
        </row>
        <row r="292">
          <cell r="C292" t="str">
            <v>Réseau circuit régulé batteries terminaux</v>
          </cell>
        </row>
        <row r="293">
          <cell r="C293" t="str">
            <v>2 pompes jumelées entièrement équipées</v>
          </cell>
          <cell r="D293" t="str">
            <v>Ens</v>
          </cell>
          <cell r="E293">
            <v>1</v>
          </cell>
        </row>
        <row r="295">
          <cell r="C295" t="str">
            <v>Manchons antivibratoires</v>
          </cell>
          <cell r="D295" t="str">
            <v>U</v>
          </cell>
        </row>
        <row r="297">
          <cell r="C297" t="str">
            <v>Filtre</v>
          </cell>
          <cell r="D297" t="str">
            <v>U</v>
          </cell>
        </row>
        <row r="299">
          <cell r="C299" t="str">
            <v>Manomètres et leur raccordement hydraulique, avec vannes</v>
          </cell>
          <cell r="D299" t="str">
            <v>Ens</v>
          </cell>
          <cell r="E299">
            <v>1</v>
          </cell>
        </row>
        <row r="301">
          <cell r="C301" t="str">
            <v>Vannes pressostatiques</v>
          </cell>
          <cell r="D301" t="str">
            <v>U</v>
          </cell>
        </row>
        <row r="303">
          <cell r="C303" t="str">
            <v>Réseau circuit régulé radiateurs Ecole et Restaurant</v>
          </cell>
        </row>
        <row r="304">
          <cell r="C304" t="str">
            <v>2 pompes jumelées entièrement équipées</v>
          </cell>
          <cell r="D304" t="str">
            <v>Ens</v>
          </cell>
          <cell r="E304">
            <v>1</v>
          </cell>
        </row>
        <row r="306">
          <cell r="C306" t="str">
            <v>Manchons antivibratoires</v>
          </cell>
          <cell r="D306" t="str">
            <v>U</v>
          </cell>
        </row>
        <row r="308">
          <cell r="C308" t="str">
            <v>Filtre</v>
          </cell>
          <cell r="D308" t="str">
            <v>U</v>
          </cell>
        </row>
        <row r="310">
          <cell r="C310" t="str">
            <v>Manomètres et leur raccordement hydraulique, avec vannes</v>
          </cell>
          <cell r="D310" t="str">
            <v>Ens</v>
          </cell>
          <cell r="E310">
            <v>1</v>
          </cell>
        </row>
        <row r="312">
          <cell r="C312" t="str">
            <v>Vannes de régulation 3 voies motorisées électriques</v>
          </cell>
          <cell r="D312" t="str">
            <v>U</v>
          </cell>
        </row>
        <row r="314">
          <cell r="C314" t="str">
            <v>Vannes pressostatiques</v>
          </cell>
          <cell r="D314" t="str">
            <v>U</v>
          </cell>
        </row>
        <row r="316">
          <cell r="C316" t="str">
            <v>Attentes circuit régulé Hébergement EST</v>
          </cell>
          <cell r="D316" t="str">
            <v>Ens</v>
          </cell>
          <cell r="E316">
            <v>1</v>
          </cell>
        </row>
        <row r="318">
          <cell r="C318" t="str">
            <v>Attentes circuit régulé Hébergement OUEST</v>
          </cell>
          <cell r="D318" t="str">
            <v>Ens</v>
          </cell>
          <cell r="E318">
            <v>1</v>
          </cell>
        </row>
        <row r="320">
          <cell r="C320" t="str">
            <v>Attente primaire production ECS Hébergement </v>
          </cell>
          <cell r="D320" t="str">
            <v>Ens</v>
          </cell>
          <cell r="E320">
            <v>1</v>
          </cell>
        </row>
        <row r="322">
          <cell r="C322" t="str">
            <v>Production d'ECS CUISINE</v>
          </cell>
        </row>
        <row r="323">
          <cell r="C323" t="str">
            <v>Préparateur</v>
          </cell>
          <cell r="D323" t="str">
            <v>Ens</v>
          </cell>
          <cell r="E323">
            <v>1</v>
          </cell>
        </row>
        <row r="324">
          <cell r="C324" t="str">
            <v>* marque </v>
          </cell>
        </row>
        <row r="325">
          <cell r="C325" t="str">
            <v>* type</v>
          </cell>
        </row>
        <row r="326">
          <cell r="C326" t="str">
            <v>y compris circuit primaire (pompes, vannes 3 voies…)</v>
          </cell>
        </row>
        <row r="328">
          <cell r="C328" t="str">
            <v>Conduit de fumée et raccordement à la chaudière haut rendement </v>
          </cell>
          <cell r="D328" t="str">
            <v>Ens</v>
          </cell>
          <cell r="E328">
            <v>1</v>
          </cell>
        </row>
        <row r="329">
          <cell r="C329" t="str">
            <v>* marque </v>
          </cell>
        </row>
        <row r="330">
          <cell r="C330" t="str">
            <v>* type</v>
          </cell>
        </row>
        <row r="331">
          <cell r="C331" t="str">
            <v>* diamètre</v>
          </cell>
        </row>
        <row r="333">
          <cell r="C333" t="str">
            <v>Conduit de fumée et raccordement à la chaudière à condensation</v>
          </cell>
          <cell r="D333" t="str">
            <v>Ens</v>
          </cell>
          <cell r="E333">
            <v>1</v>
          </cell>
        </row>
        <row r="334">
          <cell r="C334" t="str">
            <v>* marque </v>
          </cell>
        </row>
        <row r="335">
          <cell r="C335" t="str">
            <v>* type</v>
          </cell>
        </row>
        <row r="336">
          <cell r="C336" t="str">
            <v>* diamètre</v>
          </cell>
        </row>
        <row r="338">
          <cell r="C338" t="str">
            <v>Piège à son sur VB et VH</v>
          </cell>
          <cell r="D338" t="str">
            <v>Ens</v>
          </cell>
          <cell r="E338">
            <v>1</v>
          </cell>
        </row>
        <row r="340">
          <cell r="C340" t="str">
            <v>Ensemble des tuyauteries en acier en chaufferie y compris calorifuge</v>
          </cell>
        </row>
        <row r="341">
          <cell r="C341" t="str">
            <v>* diamètre</v>
          </cell>
          <cell r="D341" t="str">
            <v>ml</v>
          </cell>
        </row>
        <row r="342">
          <cell r="C342" t="str">
            <v>* diamètre</v>
          </cell>
          <cell r="D342" t="str">
            <v>ml</v>
          </cell>
        </row>
        <row r="343">
          <cell r="C343" t="str">
            <v>* diamètre</v>
          </cell>
          <cell r="D343" t="str">
            <v>ml</v>
          </cell>
        </row>
        <row r="345">
          <cell r="C345" t="str">
            <v>Ensemble des vannes d'isolement et de réglage en chaufferie</v>
          </cell>
        </row>
        <row r="346">
          <cell r="C346" t="str">
            <v>* diamètre</v>
          </cell>
          <cell r="D346" t="str">
            <v>U</v>
          </cell>
        </row>
        <row r="347">
          <cell r="C347" t="str">
            <v>* diamètre</v>
          </cell>
          <cell r="D347" t="str">
            <v>U</v>
          </cell>
        </row>
        <row r="348">
          <cell r="C348" t="str">
            <v>* diamètre</v>
          </cell>
          <cell r="D348" t="str">
            <v>U</v>
          </cell>
        </row>
        <row r="350">
          <cell r="C350" t="str">
            <v>Option 9</v>
          </cell>
        </row>
        <row r="351">
          <cell r="C351" t="str">
            <v>Protection ISOXAL du calorifuge (Plus-Value)</v>
          </cell>
          <cell r="D351" t="str">
            <v>PV</v>
          </cell>
          <cell r="E351">
            <v>1</v>
          </cell>
        </row>
        <row r="353">
          <cell r="C353" t="str">
            <v>Armoire électrique chaufferie</v>
          </cell>
          <cell r="D353" t="str">
            <v>Ens</v>
          </cell>
          <cell r="E353">
            <v>1</v>
          </cell>
        </row>
        <row r="355">
          <cell r="C355" t="str">
            <v>Régulation chauffage (automate….)</v>
          </cell>
          <cell r="D355" t="str">
            <v>Ens</v>
          </cell>
          <cell r="E355">
            <v>1</v>
          </cell>
        </row>
        <row r="356">
          <cell r="C356" t="str">
            <v>* marque </v>
          </cell>
        </row>
        <row r="357">
          <cell r="C357" t="str">
            <v>* type</v>
          </cell>
        </row>
        <row r="358">
          <cell r="B358">
            <v>3</v>
          </cell>
          <cell r="C358" t="str">
            <v>SOUS-TOTAL PRODUCTION CALORIFIQUE (HORS OPTIONS)</v>
          </cell>
        </row>
        <row r="359">
          <cell r="C359" t="str">
            <v>SOUS-TOTAL OPTION 6</v>
          </cell>
        </row>
        <row r="360">
          <cell r="C360" t="str">
            <v>SOUS-TOTAL OPTION 7</v>
          </cell>
        </row>
        <row r="361">
          <cell r="C361" t="str">
            <v>SOUS-TOTAL OPTION 8</v>
          </cell>
        </row>
        <row r="362">
          <cell r="C362" t="str">
            <v>SOUS-TOTAL OPTION 9</v>
          </cell>
        </row>
        <row r="364">
          <cell r="B364">
            <v>4</v>
          </cell>
          <cell r="C364" t="str">
            <v>CIRCUIT EAU GLACEE ECOLE</v>
          </cell>
        </row>
        <row r="365">
          <cell r="C365" t="str">
            <v>Ensemble des canalisations eau glacée ECOLE y compris dilatation, calorifuge et protection</v>
          </cell>
          <cell r="D365" t="str">
            <v>Ens</v>
          </cell>
          <cell r="E365">
            <v>1</v>
          </cell>
        </row>
        <row r="367">
          <cell r="C367" t="str">
            <v>Ensemble canalisations Eau glacée en LT Terrasse, Amphithéâtre (y compris cordon anti-gel RAYCHEM, calorifuge, protection ISOXAL)</v>
          </cell>
          <cell r="D367" t="str">
            <v>Ens</v>
          </cell>
          <cell r="E367">
            <v>1</v>
          </cell>
        </row>
        <row r="369">
          <cell r="C369" t="str">
            <v>Ensemble des canalisations en LT CTA Air neuf (y compris calorifuge)</v>
          </cell>
          <cell r="D369" t="str">
            <v>Ens </v>
          </cell>
          <cell r="E369">
            <v>1</v>
          </cell>
        </row>
        <row r="371">
          <cell r="C371" t="str">
            <v>Option 10</v>
          </cell>
        </row>
        <row r="372">
          <cell r="C372" t="str">
            <v>Protection ISOXAL (Plus-Value)</v>
          </cell>
          <cell r="D372" t="str">
            <v>PV</v>
          </cell>
          <cell r="E372">
            <v>1</v>
          </cell>
        </row>
        <row r="390">
          <cell r="B390">
            <v>4</v>
          </cell>
          <cell r="C390" t="str">
            <v>SOUS-TOTAL CIRCUIT EAU GLACEE ECOLE (HORS OPTIONS)</v>
          </cell>
        </row>
        <row r="391">
          <cell r="C391" t="str">
            <v>SOUS-TOTAL OPTION 10</v>
          </cell>
        </row>
        <row r="393">
          <cell r="B393">
            <v>5</v>
          </cell>
          <cell r="C393" t="str">
            <v>AIR NEUF BATIMENT ECOLE</v>
          </cell>
        </row>
        <row r="394">
          <cell r="C394" t="str">
            <v>CTA Air neuf bâtiment ECOLE</v>
          </cell>
        </row>
        <row r="395">
          <cell r="C395" t="str">
            <v>* marque </v>
          </cell>
        </row>
        <row r="396">
          <cell r="C396" t="str">
            <v>* type</v>
          </cell>
        </row>
        <row r="397">
          <cell r="C397" t="str">
            <v>* débit</v>
          </cell>
        </row>
        <row r="398">
          <cell r="C398" t="str">
            <v>y compris l'ensemble des équipements, régulation, capteurs, actionneurs, automate….</v>
          </cell>
          <cell r="D398" t="str">
            <v>Ens</v>
          </cell>
          <cell r="E398">
            <v>2</v>
          </cell>
        </row>
        <row r="400">
          <cell r="C400" t="str">
            <v>Pièges à son</v>
          </cell>
          <cell r="D400" t="str">
            <v>U</v>
          </cell>
        </row>
        <row r="402">
          <cell r="C402" t="str">
            <v>Gaines de soufflage et de reprise en LT</v>
          </cell>
          <cell r="D402" t="str">
            <v>kg</v>
          </cell>
        </row>
        <row r="404">
          <cell r="C404" t="str">
            <v>Gaine de soufflage et de reprise hors LT</v>
          </cell>
          <cell r="D404" t="str">
            <v>kg</v>
          </cell>
        </row>
        <row r="406">
          <cell r="C406" t="str">
            <v>Gaine circulaire</v>
          </cell>
        </row>
        <row r="408">
          <cell r="C408" t="str">
            <v>Calorifuge des gaines de soufflage et de reprise </v>
          </cell>
          <cell r="D408" t="str">
            <v>m2</v>
          </cell>
        </row>
        <row r="410">
          <cell r="C410" t="str">
            <v>Volet coupe-feu 2 H</v>
          </cell>
          <cell r="D410" t="str">
            <v>U</v>
          </cell>
        </row>
        <row r="411">
          <cell r="C411" t="str">
            <v>* marque </v>
          </cell>
        </row>
        <row r="412">
          <cell r="C412" t="str">
            <v>* type</v>
          </cell>
        </row>
        <row r="414">
          <cell r="C414" t="str">
            <v>Régulateurs de débits soufflage et reprise</v>
          </cell>
          <cell r="D414" t="str">
            <v>U</v>
          </cell>
        </row>
        <row r="415">
          <cell r="C415" t="str">
            <v>* marque </v>
          </cell>
        </row>
        <row r="416">
          <cell r="C416" t="str">
            <v>* type</v>
          </cell>
        </row>
        <row r="418">
          <cell r="C418" t="str">
            <v>Diffuseur de soufflage et de reprise</v>
          </cell>
          <cell r="D418" t="str">
            <v>U</v>
          </cell>
        </row>
        <row r="419">
          <cell r="C419" t="str">
            <v>* marque </v>
          </cell>
        </row>
        <row r="420">
          <cell r="C420" t="str">
            <v>* type</v>
          </cell>
        </row>
        <row r="430">
          <cell r="B430">
            <v>5</v>
          </cell>
          <cell r="C430" t="str">
            <v>SOUS-TOTAL AIR NEUF BATIMENT ECOLE</v>
          </cell>
        </row>
        <row r="432">
          <cell r="B432">
            <v>6</v>
          </cell>
          <cell r="C432" t="str">
            <v>TRAITEMENT DES SALLES DE COURS ET AUTRES LOCAUX </v>
          </cell>
        </row>
        <row r="434">
          <cell r="C434" t="str">
            <v>Mini CTA horizontales équipées y compris régulation, régulateur, registres motorisé sur air neuf et air extrait…</v>
          </cell>
        </row>
        <row r="435">
          <cell r="C435" t="str">
            <v>* marque </v>
          </cell>
          <cell r="D435" t="str">
            <v>U</v>
          </cell>
        </row>
        <row r="436">
          <cell r="C436" t="str">
            <v>* type</v>
          </cell>
        </row>
        <row r="437">
          <cell r="C437" t="str">
            <v>* marque régulation</v>
          </cell>
          <cell r="D437" t="str">
            <v>U</v>
          </cell>
        </row>
        <row r="438">
          <cell r="C438" t="str">
            <v>* type</v>
          </cell>
        </row>
        <row r="440">
          <cell r="C440" t="str">
            <v>Option 11</v>
          </cell>
        </row>
        <row r="441">
          <cell r="C441" t="str">
            <v>Filtre mini CTA horizontales EU 2 (70 % vravi au lieu de 95 % GRAVI (EU 4)</v>
          </cell>
          <cell r="D441" t="str">
            <v>Ens</v>
          </cell>
          <cell r="E441">
            <v>1</v>
          </cell>
        </row>
        <row r="442">
          <cell r="C442" t="str">
            <v>Total Option 11</v>
          </cell>
        </row>
        <row r="444">
          <cell r="C444" t="str">
            <v>Mini CTA verticales équipées y compris régulation, régulateur, registres motorisé sur air neuf et air extrait…</v>
          </cell>
        </row>
        <row r="445">
          <cell r="C445" t="str">
            <v>* marque </v>
          </cell>
          <cell r="D445" t="str">
            <v>U</v>
          </cell>
        </row>
        <row r="446">
          <cell r="C446" t="str">
            <v>* type</v>
          </cell>
        </row>
        <row r="447">
          <cell r="C447" t="str">
            <v>* marque régulation</v>
          </cell>
          <cell r="D447" t="str">
            <v>U</v>
          </cell>
        </row>
        <row r="448">
          <cell r="C448" t="str">
            <v>* type</v>
          </cell>
        </row>
        <row r="450">
          <cell r="C450" t="str">
            <v>Réseau de soufflage et de reprise pour l'ensemble des locaux traités (y compris traitements acoustiques nécessaires)</v>
          </cell>
          <cell r="D450" t="str">
            <v>Ens</v>
          </cell>
          <cell r="E450">
            <v>1</v>
          </cell>
        </row>
        <row r="452">
          <cell r="C452" t="str">
            <v>Diffuseurs de soufflage</v>
          </cell>
        </row>
        <row r="453">
          <cell r="C453" t="str">
            <v>Diffuseurs linéaires</v>
          </cell>
          <cell r="D453" t="str">
            <v>Ens</v>
          </cell>
          <cell r="E453">
            <v>1</v>
          </cell>
        </row>
        <row r="454">
          <cell r="C454" t="str">
            <v>* marque </v>
          </cell>
        </row>
        <row r="455">
          <cell r="C455" t="str">
            <v>* type</v>
          </cell>
        </row>
        <row r="457">
          <cell r="C457" t="str">
            <v>Diffuseurs circulaires à jet hélicoïdal</v>
          </cell>
          <cell r="D457" t="str">
            <v>Ens</v>
          </cell>
          <cell r="E457">
            <v>1</v>
          </cell>
        </row>
        <row r="458">
          <cell r="C458" t="str">
            <v>* marque </v>
          </cell>
        </row>
        <row r="459">
          <cell r="C459" t="str">
            <v>* type</v>
          </cell>
        </row>
        <row r="461">
          <cell r="C461" t="str">
            <v>Diffuseurs circulaires </v>
          </cell>
          <cell r="D461" t="str">
            <v>Ens</v>
          </cell>
          <cell r="E461">
            <v>1</v>
          </cell>
        </row>
        <row r="462">
          <cell r="C462" t="str">
            <v>* marque </v>
          </cell>
        </row>
        <row r="463">
          <cell r="C463" t="str">
            <v>* type</v>
          </cell>
        </row>
        <row r="465">
          <cell r="C465" t="str">
            <v>Grilles linéaires aluminium à ailettes fixes</v>
          </cell>
          <cell r="D465" t="str">
            <v>Ens</v>
          </cell>
          <cell r="E465">
            <v>1</v>
          </cell>
        </row>
        <row r="466">
          <cell r="C466" t="str">
            <v>* marque </v>
          </cell>
        </row>
        <row r="467">
          <cell r="C467" t="str">
            <v>* type</v>
          </cell>
        </row>
        <row r="469">
          <cell r="C469" t="str">
            <v>Volet coupe-feu</v>
          </cell>
          <cell r="D469" t="str">
            <v>U</v>
          </cell>
        </row>
        <row r="470">
          <cell r="C470" t="str">
            <v>* marque </v>
          </cell>
        </row>
        <row r="471">
          <cell r="C471" t="str">
            <v>* type</v>
          </cell>
        </row>
        <row r="473">
          <cell r="C473" t="str">
            <v>Diffuseurs d'extraction pour les salles équipées de diffuseurs de reprise circulaires</v>
          </cell>
          <cell r="D473" t="str">
            <v>U</v>
          </cell>
        </row>
        <row r="474">
          <cell r="C474" t="str">
            <v>* marque </v>
          </cell>
        </row>
        <row r="475">
          <cell r="C475" t="str">
            <v>* type</v>
          </cell>
        </row>
        <row r="499">
          <cell r="B499">
            <v>6</v>
          </cell>
          <cell r="C499" t="str">
            <v>SOUS-TOTAL TRAITEMENT DES SALLES DE COURS ET AUTRES LOCAUX (HORS OPTIONS)</v>
          </cell>
        </row>
        <row r="500">
          <cell r="C500" t="str">
            <v>SOUS-TOTAL OPTION 11</v>
          </cell>
        </row>
        <row r="502">
          <cell r="B502">
            <v>7</v>
          </cell>
          <cell r="C502" t="str">
            <v>TRAITEMENT DES LOCAUX PAR VC AVEC PRESSION DISPONIBLE </v>
          </cell>
        </row>
        <row r="504">
          <cell r="C504" t="str">
            <v>Ventilo-convecteurs avec pression disponible y compris régulation, régulateur, module de régulation sur air neuf</v>
          </cell>
        </row>
        <row r="505">
          <cell r="C505" t="str">
            <v>* marque </v>
          </cell>
          <cell r="D505" t="str">
            <v>U</v>
          </cell>
        </row>
        <row r="506">
          <cell r="C506" t="str">
            <v>* type</v>
          </cell>
        </row>
        <row r="507">
          <cell r="C507" t="str">
            <v>* marque régulation</v>
          </cell>
          <cell r="D507" t="str">
            <v>U</v>
          </cell>
        </row>
        <row r="508">
          <cell r="C508" t="str">
            <v>* type</v>
          </cell>
        </row>
        <row r="510">
          <cell r="C510" t="str">
            <v>Gaine de soufflage et de reprise</v>
          </cell>
        </row>
        <row r="511">
          <cell r="C511" t="str">
            <v>* circulaire rigide</v>
          </cell>
          <cell r="D511" t="str">
            <v>Ens</v>
          </cell>
        </row>
        <row r="512">
          <cell r="C512" t="str">
            <v>* circulaire isophonique</v>
          </cell>
          <cell r="D512" t="str">
            <v>Ens</v>
          </cell>
        </row>
        <row r="514">
          <cell r="C514" t="str">
            <v>Diffuseurs linéaires de soufflage et diffuseur de reprise-extraction</v>
          </cell>
          <cell r="D514" t="str">
            <v>U</v>
          </cell>
        </row>
        <row r="515">
          <cell r="C515" t="str">
            <v>* marque </v>
          </cell>
        </row>
        <row r="516">
          <cell r="C516" t="str">
            <v>* type</v>
          </cell>
        </row>
        <row r="518">
          <cell r="C518" t="str">
            <v>Diffuseurs circulaires à jet hélicoïdal de soufflage et de reprise</v>
          </cell>
          <cell r="D518" t="str">
            <v>U</v>
          </cell>
        </row>
        <row r="519">
          <cell r="C519" t="str">
            <v>* marque </v>
          </cell>
        </row>
        <row r="520">
          <cell r="C520" t="str">
            <v>* type</v>
          </cell>
        </row>
        <row r="522">
          <cell r="C522" t="str">
            <v>Diffuseurs d'extraction des locaux équipés de diffuseurs circulaires de reprise</v>
          </cell>
          <cell r="D522" t="str">
            <v>U</v>
          </cell>
        </row>
        <row r="523">
          <cell r="C523" t="str">
            <v>* marque </v>
          </cell>
        </row>
        <row r="524">
          <cell r="C524" t="str">
            <v>* type</v>
          </cell>
        </row>
        <row r="531">
          <cell r="B531">
            <v>7</v>
          </cell>
          <cell r="C531" t="str">
            <v>SOUS-TOTAL TRAITEMENT DES LOCAUX PAR VC AVEC PRESSION DISPONIBLE </v>
          </cell>
        </row>
        <row r="533">
          <cell r="B533">
            <v>8</v>
          </cell>
          <cell r="C533" t="str">
            <v>TRAITEMENT DE LOCAUX TECHNIQUES PAR CASSETTES 4 TUBES </v>
          </cell>
        </row>
        <row r="535">
          <cell r="C535" t="str">
            <v>Cassettes simples 4 voies - 4 tubes (y compris régulation, régulateur…)</v>
          </cell>
          <cell r="D535" t="str">
            <v>U</v>
          </cell>
        </row>
        <row r="536">
          <cell r="C536" t="str">
            <v>* marque </v>
          </cell>
        </row>
        <row r="537">
          <cell r="C537" t="str">
            <v>* type</v>
          </cell>
        </row>
        <row r="539">
          <cell r="C539" t="str">
            <v>Cassettes doubles 4 voies - 4 tubes (y compris régulation, régulateur…)</v>
          </cell>
          <cell r="D539" t="str">
            <v>U</v>
          </cell>
        </row>
        <row r="540">
          <cell r="C540" t="str">
            <v>* marque </v>
          </cell>
        </row>
        <row r="541">
          <cell r="C541" t="str">
            <v>* type</v>
          </cell>
        </row>
        <row r="553">
          <cell r="B553">
            <v>8</v>
          </cell>
          <cell r="C553" t="str">
            <v>SOUS-TOTAL TRAITEMENT DE LOCAUX TECHNIQUES PAR CASSETTES 4 TUBES </v>
          </cell>
        </row>
        <row r="555">
          <cell r="B555">
            <v>9</v>
          </cell>
          <cell r="C555" t="str">
            <v>TRAITEMENT DE L'AIR DE L'AMPHITEATRE </v>
          </cell>
        </row>
        <row r="557">
          <cell r="C557" t="str">
            <v>Centrale d'air à débit constant avec caisson 2 voies type OUTDOOR y compris l'ensemble des équipements, régulation, capteurs, actionneurs, automate…)</v>
          </cell>
        </row>
        <row r="558">
          <cell r="C558" t="str">
            <v>* marque </v>
          </cell>
          <cell r="D558" t="str">
            <v>Ens</v>
          </cell>
          <cell r="E558">
            <v>1</v>
          </cell>
        </row>
        <row r="559">
          <cell r="C559" t="str">
            <v>* type</v>
          </cell>
        </row>
        <row r="560">
          <cell r="C560" t="str">
            <v>* marque régulation</v>
          </cell>
          <cell r="D560" t="str">
            <v>Ens</v>
          </cell>
          <cell r="E560">
            <v>1</v>
          </cell>
        </row>
        <row r="561">
          <cell r="C561" t="str">
            <v>* type</v>
          </cell>
        </row>
        <row r="563">
          <cell r="C563" t="str">
            <v>Châssis mécano soudé de supportage</v>
          </cell>
          <cell r="D563" t="str">
            <v>Ens</v>
          </cell>
        </row>
        <row r="564">
          <cell r="E564">
            <v>1</v>
          </cell>
        </row>
        <row r="565">
          <cell r="C565" t="str">
            <v>Gaine de soufflage et de reprise en FIBRASTAFF y compris protection ISOXAL en terrasse</v>
          </cell>
          <cell r="D565" t="str">
            <v>m2</v>
          </cell>
        </row>
        <row r="567">
          <cell r="C567" t="str">
            <v>Piège à son</v>
          </cell>
          <cell r="D567" t="str">
            <v>U</v>
          </cell>
        </row>
        <row r="569">
          <cell r="C569" t="str">
            <v>plénum de soufflage (acoustique et coupe-feu) au niveau des blocs sanitaires</v>
          </cell>
          <cell r="D569" t="str">
            <v>Ens</v>
          </cell>
          <cell r="E569">
            <v>1</v>
          </cell>
        </row>
        <row r="571">
          <cell r="C571" t="str">
            <v>ventilateur d'extraction type 400° C - 2 H</v>
          </cell>
          <cell r="D571" t="str">
            <v>U</v>
          </cell>
        </row>
        <row r="572">
          <cell r="C572" t="str">
            <v>* marque </v>
          </cell>
        </row>
        <row r="573">
          <cell r="C573" t="str">
            <v>* type</v>
          </cell>
        </row>
        <row r="575">
          <cell r="C575" t="str">
            <v>Volet coupe-feu 2 H sur circuit reprise CTA (asservi à la DI)</v>
          </cell>
          <cell r="D575" t="str">
            <v>U</v>
          </cell>
        </row>
        <row r="576">
          <cell r="C576" t="str">
            <v>* marque </v>
          </cell>
        </row>
        <row r="577">
          <cell r="C577" t="str">
            <v>* type</v>
          </cell>
        </row>
        <row r="579">
          <cell r="C579" t="str">
            <v>Coffret de relayage CTA et extracteur</v>
          </cell>
          <cell r="D579" t="str">
            <v>U</v>
          </cell>
        </row>
        <row r="580">
          <cell r="C580" t="str">
            <v>* marque </v>
          </cell>
        </row>
        <row r="581">
          <cell r="C581" t="str">
            <v>* type</v>
          </cell>
        </row>
        <row r="582">
          <cell r="D582" t="str">
            <v>U</v>
          </cell>
        </row>
        <row r="583">
          <cell r="C583" t="str">
            <v>Armoire électrique</v>
          </cell>
        </row>
        <row r="585">
          <cell r="C585" t="str">
            <v>Diffuseurs de soufflage sous les sièges</v>
          </cell>
          <cell r="D585" t="str">
            <v>U</v>
          </cell>
        </row>
        <row r="586">
          <cell r="C586" t="str">
            <v>* marque </v>
          </cell>
        </row>
        <row r="587">
          <cell r="C587" t="str">
            <v>* type</v>
          </cell>
        </row>
        <row r="589">
          <cell r="C589" t="str">
            <v>Diffuseurs scène</v>
          </cell>
          <cell r="D589" t="str">
            <v>U</v>
          </cell>
        </row>
        <row r="590">
          <cell r="C590" t="str">
            <v>* marque </v>
          </cell>
        </row>
        <row r="591">
          <cell r="C591" t="str">
            <v>* type</v>
          </cell>
        </row>
        <row r="593">
          <cell r="C593" t="str">
            <v>Registre pour chaque plénum de soufflage</v>
          </cell>
          <cell r="D593" t="str">
            <v>U</v>
          </cell>
        </row>
        <row r="594">
          <cell r="C594" t="str">
            <v>* marque </v>
          </cell>
        </row>
        <row r="595">
          <cell r="C595" t="str">
            <v>* type</v>
          </cell>
        </row>
        <row r="597">
          <cell r="C597" t="str">
            <v>Platine de commande</v>
          </cell>
          <cell r="D597" t="str">
            <v>U</v>
          </cell>
        </row>
        <row r="599">
          <cell r="C599" t="str">
            <v>Traitement Régie et extraction Régie (appareil de projection)</v>
          </cell>
        </row>
        <row r="601">
          <cell r="C601" t="str">
            <v>Gaine circulaire</v>
          </cell>
          <cell r="D601" t="str">
            <v>ml</v>
          </cell>
        </row>
        <row r="602">
          <cell r="C602" t="str">
            <v>* diamètre</v>
          </cell>
        </row>
        <row r="604">
          <cell r="C604" t="str">
            <v>Extracteur</v>
          </cell>
          <cell r="D604" t="str">
            <v>U</v>
          </cell>
        </row>
        <row r="605">
          <cell r="C605" t="str">
            <v>* marque </v>
          </cell>
        </row>
        <row r="606">
          <cell r="C606" t="str">
            <v>* type</v>
          </cell>
        </row>
        <row r="607">
          <cell r="C607" t="str">
            <v>* débit</v>
          </cell>
        </row>
        <row r="609">
          <cell r="C609" t="str">
            <v>Volet coupe-feu</v>
          </cell>
          <cell r="D609" t="str">
            <v>U</v>
          </cell>
        </row>
        <row r="610">
          <cell r="C610" t="str">
            <v>* marque </v>
          </cell>
        </row>
        <row r="611">
          <cell r="C611" t="str">
            <v>* type</v>
          </cell>
        </row>
        <row r="613">
          <cell r="C613" t="str">
            <v>Traitement par VC pression</v>
          </cell>
        </row>
        <row r="614">
          <cell r="C614" t="str">
            <v>* marque </v>
          </cell>
        </row>
        <row r="615">
          <cell r="C615" t="str">
            <v>* type</v>
          </cell>
        </row>
        <row r="617">
          <cell r="C617" t="str">
            <v>Gaine circulaire</v>
          </cell>
        </row>
        <row r="618">
          <cell r="C618" t="str">
            <v>* diamètre</v>
          </cell>
          <cell r="D618" t="str">
            <v>ml</v>
          </cell>
        </row>
        <row r="619">
          <cell r="C619" t="str">
            <v>* diamètre</v>
          </cell>
          <cell r="D619" t="str">
            <v>ml</v>
          </cell>
        </row>
        <row r="621">
          <cell r="C621" t="str">
            <v>Diffuseurs</v>
          </cell>
          <cell r="D621" t="str">
            <v>U</v>
          </cell>
        </row>
        <row r="622">
          <cell r="C622" t="str">
            <v>* marque </v>
          </cell>
        </row>
        <row r="623">
          <cell r="C623" t="str">
            <v>* type</v>
          </cell>
        </row>
        <row r="631">
          <cell r="B631">
            <v>9</v>
          </cell>
          <cell r="C631" t="str">
            <v>SOUS-TOTAL TRAITEMENT DE L'AIR DE L'AMPHITHEATRE </v>
          </cell>
        </row>
        <row r="633">
          <cell r="B633">
            <v>10</v>
          </cell>
          <cell r="C633" t="str">
            <v>TRAITEMENT DE L'AIR DU HALL ECOLE</v>
          </cell>
        </row>
        <row r="635">
          <cell r="C635" t="str">
            <v>Centrale d'air à débit constant avec caisson 3 voies type OUTDOOR y compris l'ensemble des équipements, régulation, capteurs, actionneurs, automate…)</v>
          </cell>
        </row>
        <row r="636">
          <cell r="C636" t="str">
            <v>* marque </v>
          </cell>
          <cell r="D636" t="str">
            <v>Ens</v>
          </cell>
          <cell r="E636">
            <v>1</v>
          </cell>
        </row>
        <row r="637">
          <cell r="C637" t="str">
            <v>* type</v>
          </cell>
        </row>
        <row r="638">
          <cell r="C638" t="str">
            <v>* marque régulation</v>
          </cell>
          <cell r="D638" t="str">
            <v>Ens</v>
          </cell>
          <cell r="E638">
            <v>1</v>
          </cell>
        </row>
        <row r="639">
          <cell r="C639" t="str">
            <v>* type</v>
          </cell>
        </row>
        <row r="641">
          <cell r="C641" t="str">
            <v>Châssis mécano soudé de supportage</v>
          </cell>
          <cell r="D641" t="str">
            <v>Ens</v>
          </cell>
          <cell r="E641">
            <v>1</v>
          </cell>
        </row>
        <row r="643">
          <cell r="C643" t="str">
            <v>Gaine de soufflage et de reprise</v>
          </cell>
        </row>
        <row r="645">
          <cell r="C645" t="str">
            <v>Tapissage intérieur (acoustique-thermique) des gaines maçonnées (verticales et horizontales) de soufflage</v>
          </cell>
          <cell r="D645" t="str">
            <v>Ens</v>
          </cell>
          <cell r="E645">
            <v>1</v>
          </cell>
        </row>
        <row r="647">
          <cell r="C647" t="str">
            <v>Plénum tôle de soufflage avec tôle perforée</v>
          </cell>
          <cell r="D647" t="str">
            <v>Ens</v>
          </cell>
          <cell r="E647">
            <v>1</v>
          </cell>
        </row>
        <row r="649">
          <cell r="C649" t="str">
            <v>Séparatif (chicanes) acoustique vertical et horizontal (type baffles)</v>
          </cell>
          <cell r="D649" t="str">
            <v>Ens</v>
          </cell>
          <cell r="E649">
            <v>1</v>
          </cell>
        </row>
        <row r="651">
          <cell r="C651" t="str">
            <v>Tôle perforée au soufflage</v>
          </cell>
          <cell r="D651" t="str">
            <v>Ens</v>
          </cell>
          <cell r="E651">
            <v>1</v>
          </cell>
        </row>
        <row r="653">
          <cell r="C653" t="str">
            <v>Gaine de reprise (y compris calorifuge et protection ISOXAL pour la partie en terrasse)</v>
          </cell>
          <cell r="D653" t="str">
            <v>Ens</v>
          </cell>
          <cell r="E653">
            <v>1</v>
          </cell>
        </row>
        <row r="655">
          <cell r="C655" t="str">
            <v>Clapet coupe-feu</v>
          </cell>
          <cell r="D655" t="str">
            <v>U</v>
          </cell>
        </row>
        <row r="656">
          <cell r="C656" t="str">
            <v>* marque </v>
          </cell>
        </row>
        <row r="657">
          <cell r="C657" t="str">
            <v>* type</v>
          </cell>
        </row>
        <row r="659">
          <cell r="C659" t="str">
            <v>Piège à son</v>
          </cell>
          <cell r="D659" t="str">
            <v>U</v>
          </cell>
        </row>
        <row r="661">
          <cell r="C661" t="str">
            <v>Plénum de rejet commun avec rejet CTA Amphithéâtre</v>
          </cell>
          <cell r="D661" t="str">
            <v>Ens</v>
          </cell>
          <cell r="E661">
            <v>1</v>
          </cell>
        </row>
        <row r="663">
          <cell r="C663" t="str">
            <v>Armoire électrique</v>
          </cell>
          <cell r="D663" t="str">
            <v>U</v>
          </cell>
        </row>
        <row r="665">
          <cell r="B665">
            <v>10</v>
          </cell>
          <cell r="C665" t="str">
            <v>SOUS-TOTAL TRAITEMENT DE L'AIR DU HALL ECOLE</v>
          </cell>
        </row>
        <row r="667">
          <cell r="B667">
            <v>11</v>
          </cell>
          <cell r="C667" t="str">
            <v>OPTION 12</v>
          </cell>
        </row>
        <row r="668">
          <cell r="C668" t="str">
            <v>CHAUFFAGE ET RAFRAICHISSEMENT PAR LE SOL DU HALL ECOLE</v>
          </cell>
        </row>
        <row r="670">
          <cell r="C670" t="str">
            <v>Collecteurs aller et retour boucles</v>
          </cell>
          <cell r="D670" t="str">
            <v>U</v>
          </cell>
        </row>
        <row r="672">
          <cell r="C672" t="str">
            <v>Panneau de sol y compris dalles polystyrène</v>
          </cell>
          <cell r="D672" t="str">
            <v>Ens</v>
          </cell>
          <cell r="E672">
            <v>1</v>
          </cell>
        </row>
        <row r="673">
          <cell r="C673" t="str">
            <v>* marque </v>
          </cell>
        </row>
        <row r="674">
          <cell r="C674" t="str">
            <v>* type</v>
          </cell>
        </row>
        <row r="676">
          <cell r="C676" t="str">
            <v>Sondes (limitation retour - sonde contact de sol)</v>
          </cell>
          <cell r="D676" t="str">
            <v>Ens</v>
          </cell>
          <cell r="E676">
            <v>1</v>
          </cell>
        </row>
        <row r="682">
          <cell r="B682">
            <v>11</v>
          </cell>
          <cell r="C682" t="str">
            <v>OPTION 12
SOUS-TOTAL CHAUFFAGE ET RAFRAICHISSEMENT PAR LE SOL DU HALL ECOLE</v>
          </cell>
        </row>
        <row r="684">
          <cell r="B684">
            <v>12</v>
          </cell>
          <cell r="C684" t="str">
            <v>TRAITEMENT PAR CORPS DE CHAUFFE</v>
          </cell>
        </row>
        <row r="686">
          <cell r="C686" t="str">
            <v>Corps de chauffe devant paroi vitrée (y compris cage d'escalier)</v>
          </cell>
          <cell r="D686" t="str">
            <v>U</v>
          </cell>
        </row>
        <row r="687">
          <cell r="C687" t="str">
            <v>* marque</v>
          </cell>
        </row>
        <row r="688">
          <cell r="C688" t="str">
            <v>* type</v>
          </cell>
        </row>
        <row r="690">
          <cell r="C690" t="str">
            <v>Equipement de ces corps de chauffe</v>
          </cell>
          <cell r="D690" t="str">
            <v>Ens</v>
          </cell>
          <cell r="E690">
            <v>1</v>
          </cell>
        </row>
        <row r="691">
          <cell r="C691" t="str">
            <v>(robinet double réglage, té de réglage et d'isolement, patte de support,,,)</v>
          </cell>
        </row>
        <row r="693">
          <cell r="C693" t="str">
            <v>Tuyauteries corps de chauffe Façades</v>
          </cell>
        </row>
        <row r="694">
          <cell r="C694" t="str">
            <v>(y compris patte supports tuyauteries, flexibles acoustiques, carter de protection des flexibles acoustiques)</v>
          </cell>
          <cell r="D694" t="str">
            <v>Ens</v>
          </cell>
          <cell r="E694">
            <v>1</v>
          </cell>
        </row>
        <row r="696">
          <cell r="C696" t="str">
            <v>Autres corps de chauffe</v>
          </cell>
        </row>
        <row r="698">
          <cell r="C698" t="str">
            <v>Corps de chauffe ECOLE</v>
          </cell>
          <cell r="D698" t="str">
            <v>U</v>
          </cell>
        </row>
        <row r="699">
          <cell r="C699" t="str">
            <v>* marque</v>
          </cell>
        </row>
        <row r="700">
          <cell r="C700" t="str">
            <v>* type</v>
          </cell>
        </row>
        <row r="701">
          <cell r="C701" t="str">
            <v>(y compris robinet thermostatique et té de réglage)</v>
          </cell>
        </row>
        <row r="703">
          <cell r="C703" t="str">
            <v>Tuyauteries circuit régulé radiateurs se distribuant dans l'ECOLE</v>
          </cell>
        </row>
        <row r="704">
          <cell r="C704" t="str">
            <v>§</v>
          </cell>
          <cell r="D704" t="str">
            <v>ml</v>
          </cell>
        </row>
        <row r="705">
          <cell r="C705" t="str">
            <v>§</v>
          </cell>
          <cell r="D705" t="str">
            <v>ml</v>
          </cell>
        </row>
        <row r="707">
          <cell r="C707" t="str">
            <v>Calorifuge de ce réseau régulé passant dans les faux-plafonds</v>
          </cell>
          <cell r="D707" t="str">
            <v>m²</v>
          </cell>
        </row>
        <row r="714">
          <cell r="B714">
            <v>12</v>
          </cell>
          <cell r="C714" t="str">
            <v>SOUS-TOTAL TRAITEMENT PAR CORPS DE CHAUFFE</v>
          </cell>
        </row>
        <row r="717">
          <cell r="B717">
            <v>13</v>
          </cell>
          <cell r="C717" t="str">
            <v>EXTRACTION ECOLE ET ARMOIRE ELECTRIQUE TERRASSE</v>
          </cell>
        </row>
        <row r="719">
          <cell r="C719" t="str">
            <v>Extracteur sanitaires mis en œuvre en terrasse Amphithéâtre</v>
          </cell>
          <cell r="D719" t="str">
            <v>U</v>
          </cell>
        </row>
        <row r="720">
          <cell r="C720" t="str">
            <v>* marque</v>
          </cell>
        </row>
        <row r="721">
          <cell r="C721" t="str">
            <v>* type</v>
          </cell>
        </row>
        <row r="723">
          <cell r="C723" t="str">
            <v>Gaine d'extraction des différents sanitaires</v>
          </cell>
          <cell r="D723" t="str">
            <v>Ens</v>
          </cell>
          <cell r="E723">
            <v>1</v>
          </cell>
        </row>
        <row r="725">
          <cell r="C725" t="str">
            <v>Bouches d'extraction Sanitaires</v>
          </cell>
          <cell r="D725" t="str">
            <v>U</v>
          </cell>
        </row>
        <row r="726">
          <cell r="C726" t="str">
            <v>* marque</v>
          </cell>
        </row>
        <row r="727">
          <cell r="C727" t="str">
            <v>* type</v>
          </cell>
        </row>
        <row r="729">
          <cell r="C729" t="str">
            <v>Volet coupe-feu</v>
          </cell>
          <cell r="D729" t="str">
            <v>U</v>
          </cell>
        </row>
        <row r="730">
          <cell r="C730" t="str">
            <v>* marque</v>
          </cell>
        </row>
        <row r="731">
          <cell r="C731" t="str">
            <v>* type</v>
          </cell>
        </row>
        <row r="733">
          <cell r="C733" t="str">
            <v>Armoire électrique Terrasse Amphithéâtre</v>
          </cell>
          <cell r="D733" t="str">
            <v>Ens</v>
          </cell>
          <cell r="E733">
            <v>1</v>
          </cell>
        </row>
        <row r="740">
          <cell r="B740">
            <v>13</v>
          </cell>
          <cell r="C740" t="str">
            <v>SOUS-TOTAL EXTRACTION ECOLE ET ARMOIRE ELECTRIQUE TERRASSE</v>
          </cell>
        </row>
        <row r="743">
          <cell r="B743">
            <v>14</v>
          </cell>
          <cell r="C743" t="str">
            <v>CTA AIR NEUF SALLE A MANGER</v>
          </cell>
        </row>
        <row r="745">
          <cell r="C745" t="str">
            <v>CTA Air neuf Salle à manger</v>
          </cell>
        </row>
        <row r="746">
          <cell r="C746" t="str">
            <v>* marque</v>
          </cell>
        </row>
        <row r="747">
          <cell r="C747" t="str">
            <v>* type</v>
          </cell>
        </row>
        <row r="748">
          <cell r="C748" t="str">
            <v>* débit</v>
          </cell>
        </row>
        <row r="749">
          <cell r="C749" t="str">
            <v>y compris l'ensemble des équipements, régulation, capteurs, actionneur, automate...)</v>
          </cell>
          <cell r="D749" t="str">
            <v>Ens</v>
          </cell>
          <cell r="E749">
            <v>1</v>
          </cell>
        </row>
        <row r="751">
          <cell r="C751" t="str">
            <v>Piège à son</v>
          </cell>
          <cell r="D751" t="str">
            <v>U</v>
          </cell>
        </row>
        <row r="753">
          <cell r="C753" t="str">
            <v>Gaine de soufflage en LT</v>
          </cell>
          <cell r="D753" t="str">
            <v>kg</v>
          </cell>
        </row>
        <row r="755">
          <cell r="C755" t="str">
            <v>Gaine de soufflage hors LT</v>
          </cell>
          <cell r="D755" t="str">
            <v>kg</v>
          </cell>
        </row>
        <row r="757">
          <cell r="C757" t="str">
            <v>Gaines circulaires</v>
          </cell>
          <cell r="D757" t="str">
            <v>ml</v>
          </cell>
        </row>
        <row r="759">
          <cell r="C759" t="str">
            <v>Volet coupe-feu 2h</v>
          </cell>
        </row>
        <row r="760">
          <cell r="C760" t="str">
            <v>* marque</v>
          </cell>
        </row>
        <row r="761">
          <cell r="C761" t="str">
            <v>* type</v>
          </cell>
        </row>
        <row r="763">
          <cell r="C763" t="str">
            <v>Diffuseur de soufflage linéaires</v>
          </cell>
        </row>
        <row r="764">
          <cell r="C764" t="str">
            <v>* marque</v>
          </cell>
        </row>
        <row r="765">
          <cell r="C765" t="str">
            <v>* type</v>
          </cell>
        </row>
        <row r="767">
          <cell r="C767" t="str">
            <v>Armoire électrique</v>
          </cell>
        </row>
        <row r="774">
          <cell r="B774">
            <v>14</v>
          </cell>
          <cell r="C774" t="str">
            <v>SOUS-TOTAL CTA AIR NEUF SALLE A MANGER</v>
          </cell>
        </row>
        <row r="777">
          <cell r="B777">
            <v>15</v>
          </cell>
          <cell r="C777" t="str">
            <v>CTA AIR NEUF CAFETERIA</v>
          </cell>
        </row>
        <row r="779">
          <cell r="C779" t="str">
            <v>CTA Air neuf Cafétéria</v>
          </cell>
        </row>
        <row r="780">
          <cell r="C780" t="str">
            <v>* marque</v>
          </cell>
        </row>
        <row r="781">
          <cell r="C781" t="str">
            <v>* type</v>
          </cell>
        </row>
        <row r="782">
          <cell r="C782" t="str">
            <v>* débit</v>
          </cell>
        </row>
        <row r="783">
          <cell r="C783" t="str">
            <v>y compris l'ensemble des équipements, régulation, capteurs, actionneur, automate...)</v>
          </cell>
          <cell r="D783" t="str">
            <v>Ens</v>
          </cell>
          <cell r="E783">
            <v>1</v>
          </cell>
        </row>
        <row r="785">
          <cell r="C785" t="str">
            <v>Piège à son</v>
          </cell>
          <cell r="D785" t="str">
            <v>U</v>
          </cell>
        </row>
        <row r="787">
          <cell r="C787" t="str">
            <v>Gaine de soufflage en LT</v>
          </cell>
          <cell r="D787" t="str">
            <v>kg</v>
          </cell>
        </row>
        <row r="789">
          <cell r="C789" t="str">
            <v>Gaine de soufflage hors LT</v>
          </cell>
          <cell r="D789" t="str">
            <v>kg</v>
          </cell>
        </row>
        <row r="791">
          <cell r="C791" t="str">
            <v>Gaine de reprise</v>
          </cell>
          <cell r="D791" t="str">
            <v>kg</v>
          </cell>
        </row>
        <row r="793">
          <cell r="C793" t="str">
            <v>Gaines circulaires</v>
          </cell>
          <cell r="D793" t="str">
            <v>ml</v>
          </cell>
        </row>
        <row r="795">
          <cell r="C795" t="str">
            <v>Volet coupe-feu 2h</v>
          </cell>
        </row>
        <row r="796">
          <cell r="C796" t="str">
            <v>* marque</v>
          </cell>
        </row>
        <row r="797">
          <cell r="C797" t="str">
            <v>* type</v>
          </cell>
        </row>
        <row r="799">
          <cell r="C799" t="str">
            <v>Diffuseur de soufflage et d'extraction circulaires</v>
          </cell>
        </row>
        <row r="800">
          <cell r="C800" t="str">
            <v>* marque</v>
          </cell>
        </row>
        <row r="801">
          <cell r="C801" t="str">
            <v>* type</v>
          </cell>
          <cell r="D801" t="str">
            <v>U</v>
          </cell>
        </row>
        <row r="803">
          <cell r="C803" t="str">
            <v>Diffuseurs bureaux  et vestiaires</v>
          </cell>
          <cell r="D803" t="str">
            <v>Ens</v>
          </cell>
          <cell r="E803">
            <v>1</v>
          </cell>
        </row>
        <row r="805">
          <cell r="C805" t="str">
            <v>Caisson d'extraction (zone fumeurs)</v>
          </cell>
        </row>
        <row r="806">
          <cell r="C806" t="str">
            <v>* marque</v>
          </cell>
        </row>
        <row r="807">
          <cell r="C807" t="str">
            <v>* type</v>
          </cell>
        </row>
        <row r="808">
          <cell r="C808" t="str">
            <v>* débit</v>
          </cell>
        </row>
        <row r="816">
          <cell r="B816">
            <v>15</v>
          </cell>
          <cell r="C816" t="str">
            <v>SOUS-TOTAL CTA AIR NEUF CAFETERIA</v>
          </cell>
        </row>
        <row r="819">
          <cell r="B819">
            <v>16</v>
          </cell>
          <cell r="C819" t="str">
            <v>CTA AIR NEUF CUISINE-LAVERIE</v>
          </cell>
        </row>
        <row r="821">
          <cell r="C821" t="str">
            <v>CTA Air neuf Cuisine</v>
          </cell>
        </row>
        <row r="822">
          <cell r="C822" t="str">
            <v>* marque</v>
          </cell>
        </row>
        <row r="823">
          <cell r="C823" t="str">
            <v>* type</v>
          </cell>
        </row>
        <row r="824">
          <cell r="C824" t="str">
            <v>* débit</v>
          </cell>
        </row>
        <row r="825">
          <cell r="C825" t="str">
            <v>y compris l'ensemble des équipements, régulation, capteurs, actionneur, automate...)</v>
          </cell>
          <cell r="D825" t="str">
            <v>Ens</v>
          </cell>
          <cell r="E825">
            <v>1</v>
          </cell>
        </row>
        <row r="827">
          <cell r="C827" t="str">
            <v>Piège à son</v>
          </cell>
          <cell r="D827" t="str">
            <v>U</v>
          </cell>
        </row>
        <row r="829">
          <cell r="C829" t="str">
            <v>Gaine de soufflage en LT</v>
          </cell>
          <cell r="D829" t="str">
            <v>kg</v>
          </cell>
        </row>
        <row r="831">
          <cell r="C831" t="str">
            <v>Gaine de soufflage hors LT</v>
          </cell>
          <cell r="D831" t="str">
            <v>kg</v>
          </cell>
        </row>
        <row r="833">
          <cell r="C833" t="str">
            <v>Gaine d'extraction hors LT</v>
          </cell>
          <cell r="D833" t="str">
            <v>kg</v>
          </cell>
        </row>
        <row r="835">
          <cell r="C835" t="str">
            <v>Gaine circulaire</v>
          </cell>
          <cell r="D835" t="str">
            <v>ml</v>
          </cell>
        </row>
        <row r="837">
          <cell r="C837" t="str">
            <v>Flocage coupe-feu 2h gaine</v>
          </cell>
          <cell r="D837" t="str">
            <v>m²</v>
          </cell>
        </row>
        <row r="839">
          <cell r="C839" t="str">
            <v>Volets coupe-feu</v>
          </cell>
        </row>
        <row r="840">
          <cell r="C840" t="str">
            <v>* marque</v>
          </cell>
        </row>
        <row r="841">
          <cell r="C841" t="str">
            <v>* type</v>
          </cell>
          <cell r="D841" t="str">
            <v>U</v>
          </cell>
        </row>
        <row r="843">
          <cell r="C843" t="str">
            <v>Diffuseurs soufflage</v>
          </cell>
        </row>
        <row r="844">
          <cell r="C844" t="str">
            <v>* marque</v>
          </cell>
        </row>
        <row r="845">
          <cell r="C845" t="str">
            <v>* type</v>
          </cell>
          <cell r="D845" t="str">
            <v>U</v>
          </cell>
        </row>
        <row r="847">
          <cell r="C847" t="str">
            <v>Diffuseurs d'extraction</v>
          </cell>
        </row>
        <row r="848">
          <cell r="C848" t="str">
            <v>* marque</v>
          </cell>
        </row>
        <row r="849">
          <cell r="C849" t="str">
            <v>* type</v>
          </cell>
          <cell r="D849" t="str">
            <v>U</v>
          </cell>
        </row>
        <row r="851">
          <cell r="C851" t="str">
            <v>Extracteur locaux divers Cuisines</v>
          </cell>
        </row>
        <row r="852">
          <cell r="C852" t="str">
            <v>* marque</v>
          </cell>
        </row>
        <row r="853">
          <cell r="C853" t="str">
            <v>* type</v>
          </cell>
        </row>
        <row r="854">
          <cell r="C854" t="str">
            <v>* débit</v>
          </cell>
          <cell r="D854" t="str">
            <v>U</v>
          </cell>
        </row>
        <row r="856">
          <cell r="C856" t="str">
            <v>Extracteur Laverie</v>
          </cell>
        </row>
        <row r="857">
          <cell r="C857" t="str">
            <v>* marque</v>
          </cell>
        </row>
        <row r="858">
          <cell r="C858" t="str">
            <v>* type</v>
          </cell>
        </row>
        <row r="859">
          <cell r="C859" t="str">
            <v>*débit</v>
          </cell>
          <cell r="D859" t="str">
            <v>U</v>
          </cell>
        </row>
        <row r="861">
          <cell r="C861" t="str">
            <v>Armoires électriques Local CTA</v>
          </cell>
          <cell r="D861" t="str">
            <v>Ens</v>
          </cell>
          <cell r="E861">
            <v>1</v>
          </cell>
        </row>
        <row r="863">
          <cell r="C863" t="str">
            <v>Extracteur Sanitaires</v>
          </cell>
        </row>
        <row r="864">
          <cell r="C864" t="str">
            <v>* marque</v>
          </cell>
        </row>
        <row r="865">
          <cell r="C865" t="str">
            <v>* type</v>
          </cell>
        </row>
        <row r="867">
          <cell r="C867" t="str">
            <v>Extracteur Local déchets</v>
          </cell>
        </row>
        <row r="868">
          <cell r="C868" t="str">
            <v>* marque</v>
          </cell>
        </row>
        <row r="869">
          <cell r="C869" t="str">
            <v>* type</v>
          </cell>
        </row>
        <row r="871">
          <cell r="C871" t="str">
            <v>Splits systèmes Bureaux Intendant</v>
          </cell>
        </row>
        <row r="872">
          <cell r="C872" t="str">
            <v>* marque</v>
          </cell>
        </row>
        <row r="873">
          <cell r="C873" t="str">
            <v>* type</v>
          </cell>
          <cell r="D873" t="str">
            <v>U</v>
          </cell>
        </row>
        <row r="875">
          <cell r="C875" t="str">
            <v>Splits systèmes Local déchets</v>
          </cell>
        </row>
        <row r="876">
          <cell r="C876" t="str">
            <v>* marque</v>
          </cell>
        </row>
        <row r="877">
          <cell r="C877" t="str">
            <v>* type</v>
          </cell>
        </row>
        <row r="879">
          <cell r="C879" t="str">
            <v>Splits systèmes Préparation froide</v>
          </cell>
        </row>
        <row r="880">
          <cell r="C880" t="str">
            <v>* marque</v>
          </cell>
        </row>
        <row r="881">
          <cell r="C881" t="str">
            <v>* type</v>
          </cell>
        </row>
        <row r="890">
          <cell r="B890">
            <v>16</v>
          </cell>
          <cell r="C890" t="str">
            <v>SOUS-TOTAL CTA AIR NEUF CUISINE-LAVERIE</v>
          </cell>
        </row>
        <row r="893">
          <cell r="B893">
            <v>17</v>
          </cell>
          <cell r="C893" t="str">
            <v>EXTRACTION HOTTES</v>
          </cell>
        </row>
        <row r="895">
          <cell r="C895" t="str">
            <v>Extracteur Hotte Boutique vapeur - petit-déjeuner</v>
          </cell>
        </row>
        <row r="896">
          <cell r="C896" t="str">
            <v>* marque</v>
          </cell>
        </row>
        <row r="897">
          <cell r="C897" t="str">
            <v>* type</v>
          </cell>
        </row>
        <row r="898">
          <cell r="C898" t="str">
            <v>* débit</v>
          </cell>
          <cell r="D898" t="str">
            <v>U</v>
          </cell>
        </row>
        <row r="900">
          <cell r="C900" t="str">
            <v>Gaine d'extraction en tôle noire 15/10 + trappes de visites + flocage CF</v>
          </cell>
          <cell r="D900" t="str">
            <v>Ens</v>
          </cell>
          <cell r="E900">
            <v>1</v>
          </cell>
        </row>
        <row r="902">
          <cell r="C902" t="str">
            <v>Extracteur Hotte boutique Grillades - Pizza</v>
          </cell>
        </row>
        <row r="903">
          <cell r="C903" t="str">
            <v>* marque</v>
          </cell>
        </row>
        <row r="904">
          <cell r="C904" t="str">
            <v>* type</v>
          </cell>
        </row>
        <row r="905">
          <cell r="C905" t="str">
            <v>* débit</v>
          </cell>
          <cell r="D905" t="str">
            <v>U</v>
          </cell>
        </row>
        <row r="907">
          <cell r="C907" t="str">
            <v>Gaine d'extraction en tôle noire 15/10 + trappes de visites + flocage CF</v>
          </cell>
          <cell r="D907" t="str">
            <v>Ens</v>
          </cell>
          <cell r="E907">
            <v>1</v>
          </cell>
        </row>
        <row r="909">
          <cell r="C909" t="str">
            <v>Extracteur Local CUISSON</v>
          </cell>
        </row>
        <row r="910">
          <cell r="C910" t="str">
            <v>* marque</v>
          </cell>
        </row>
        <row r="911">
          <cell r="C911" t="str">
            <v>* type</v>
          </cell>
        </row>
        <row r="912">
          <cell r="C912" t="str">
            <v>* débit</v>
          </cell>
          <cell r="D912" t="str">
            <v>U</v>
          </cell>
        </row>
        <row r="914">
          <cell r="C914" t="str">
            <v>Gaine d'extraction en tôle noire 15/10 + trappes de visites + flocage CF</v>
          </cell>
          <cell r="D914" t="str">
            <v>Ens</v>
          </cell>
          <cell r="E914">
            <v>1</v>
          </cell>
        </row>
        <row r="916">
          <cell r="C916" t="str">
            <v>Trois conduits d'extraction en inox double peau</v>
          </cell>
        </row>
        <row r="917">
          <cell r="C917" t="str">
            <v>* marque</v>
          </cell>
        </row>
        <row r="918">
          <cell r="C918" t="str">
            <v>* type</v>
          </cell>
        </row>
        <row r="919">
          <cell r="C919" t="str">
            <v>* diamètre</v>
          </cell>
          <cell r="D919" t="str">
            <v>Ens</v>
          </cell>
          <cell r="E919">
            <v>1</v>
          </cell>
        </row>
        <row r="921">
          <cell r="C921" t="str">
            <v>Armoire électrique Local Extraction </v>
          </cell>
          <cell r="D921" t="str">
            <v>Ens</v>
          </cell>
          <cell r="E921">
            <v>1</v>
          </cell>
        </row>
        <row r="932">
          <cell r="B932">
            <v>17</v>
          </cell>
          <cell r="C932" t="str">
            <v>SOUS-TOTAL EXTRACTION HOTTES</v>
          </cell>
        </row>
        <row r="935">
          <cell r="B935">
            <v>18</v>
          </cell>
          <cell r="C935" t="str">
            <v>TRAITEMENT PAR CORPS DE CHAUFFE, BATIMENT RESTAURATION</v>
          </cell>
        </row>
        <row r="937">
          <cell r="C937" t="str">
            <v>Corps de chauffe devant paroi vitrée</v>
          </cell>
        </row>
        <row r="938">
          <cell r="C938" t="str">
            <v>* marque</v>
          </cell>
        </row>
        <row r="939">
          <cell r="C939" t="str">
            <v>* type</v>
          </cell>
          <cell r="D939" t="str">
            <v>U</v>
          </cell>
        </row>
        <row r="941">
          <cell r="C941" t="str">
            <v>Equipement de ces corps de chauffe</v>
          </cell>
        </row>
        <row r="942">
          <cell r="C942" t="str">
            <v>(robinet double réglage, té de réglage et d'isolement, patte de support...)</v>
          </cell>
          <cell r="D942" t="str">
            <v>Ens</v>
          </cell>
          <cell r="E942">
            <v>1</v>
          </cell>
        </row>
        <row r="944">
          <cell r="C944" t="str">
            <v>Tuyauteries corps de chauffe Façades</v>
          </cell>
        </row>
        <row r="945">
          <cell r="C945" t="str">
            <v>(y compris patte supports tuyauteries, flexibles acoustiques, carter de protection des flexibles acoustiques)</v>
          </cell>
          <cell r="D945" t="str">
            <v>Ens</v>
          </cell>
          <cell r="E945">
            <v>1</v>
          </cell>
        </row>
        <row r="947">
          <cell r="C947" t="str">
            <v>Autres corps de chauffe</v>
          </cell>
        </row>
        <row r="949">
          <cell r="C949" t="str">
            <v>Corps de chauffe Bâtiment Restauration</v>
          </cell>
        </row>
        <row r="950">
          <cell r="C950" t="str">
            <v>* marque</v>
          </cell>
        </row>
        <row r="951">
          <cell r="C951" t="str">
            <v>* type</v>
          </cell>
          <cell r="D951" t="str">
            <v>U</v>
          </cell>
        </row>
        <row r="952">
          <cell r="C952" t="str">
            <v>(y compris robinet thermostatique et té de réglage)</v>
          </cell>
        </row>
        <row r="954">
          <cell r="C954" t="str">
            <v>Tuyauteries circuit régulé radiateurs se distribuant dans le Bâtiment Restauration</v>
          </cell>
        </row>
        <row r="955">
          <cell r="C955" t="str">
            <v>* diamètre</v>
          </cell>
          <cell r="D955" t="str">
            <v>ml</v>
          </cell>
        </row>
        <row r="956">
          <cell r="C956" t="str">
            <v>* diamètre</v>
          </cell>
          <cell r="D956" t="str">
            <v>ml</v>
          </cell>
        </row>
        <row r="958">
          <cell r="C958" t="str">
            <v>Calorifuge de ce réseau régulé passant dans les faux-plafonds</v>
          </cell>
          <cell r="D958" t="str">
            <v>m²</v>
          </cell>
        </row>
        <row r="966">
          <cell r="B966">
            <v>18</v>
          </cell>
          <cell r="C966" t="str">
            <v>SOUS-TOTAL TRAITEMENT PAR CORPS DE CHAUFFE, BATIMENT RESTAURATION</v>
          </cell>
        </row>
        <row r="969">
          <cell r="B969">
            <v>19</v>
          </cell>
          <cell r="C969" t="str">
            <v>AIR NEUF BATIMENT IMPRIMERIE</v>
          </cell>
        </row>
        <row r="971">
          <cell r="C971" t="str">
            <v>CTA Air neuf Bâtiment Imprimerie</v>
          </cell>
        </row>
        <row r="972">
          <cell r="C972" t="str">
            <v>* marque</v>
          </cell>
        </row>
        <row r="973">
          <cell r="C973" t="str">
            <v>* type</v>
          </cell>
        </row>
        <row r="974">
          <cell r="C974" t="str">
            <v>* débit</v>
          </cell>
        </row>
        <row r="975">
          <cell r="C975" t="str">
            <v>(y compris l'ensemble des équipements, régulation, capteurs, automate...)U</v>
          </cell>
        </row>
        <row r="977">
          <cell r="C977" t="str">
            <v>Châssis mécano-soudé de support et d'entretien</v>
          </cell>
        </row>
        <row r="978">
          <cell r="C978" t="str">
            <v>(y compris échelle d'accès et rambarde de protection)</v>
          </cell>
          <cell r="D978" t="str">
            <v>Ens</v>
          </cell>
          <cell r="E978">
            <v>1</v>
          </cell>
        </row>
        <row r="980">
          <cell r="C980" t="str">
            <v>Pièges à son</v>
          </cell>
          <cell r="D980" t="str">
            <v>U</v>
          </cell>
        </row>
        <row r="982">
          <cell r="C982" t="str">
            <v>Gaines de soufflage en LT</v>
          </cell>
          <cell r="D982" t="str">
            <v>kg</v>
          </cell>
        </row>
        <row r="984">
          <cell r="C984" t="str">
            <v>Gaine de soufflage hors LT</v>
          </cell>
          <cell r="D984" t="str">
            <v>kg</v>
          </cell>
        </row>
        <row r="986">
          <cell r="C986" t="str">
            <v>Gaine circulaire</v>
          </cell>
        </row>
        <row r="988">
          <cell r="C988" t="str">
            <v>Calorifuge des gaines de soufflage </v>
          </cell>
          <cell r="D988" t="str">
            <v>m2</v>
          </cell>
        </row>
        <row r="990">
          <cell r="C990" t="str">
            <v>Volet coupe-feu 2 H</v>
          </cell>
          <cell r="D990" t="str">
            <v>U</v>
          </cell>
        </row>
        <row r="991">
          <cell r="C991" t="str">
            <v>* marque </v>
          </cell>
        </row>
        <row r="992">
          <cell r="C992" t="str">
            <v>* type</v>
          </cell>
        </row>
        <row r="994">
          <cell r="C994" t="str">
            <v>Diffuseur de soufflage</v>
          </cell>
          <cell r="D994" t="str">
            <v>U</v>
          </cell>
        </row>
        <row r="995">
          <cell r="C995" t="str">
            <v>* marque </v>
          </cell>
        </row>
        <row r="996">
          <cell r="C996" t="str">
            <v>* type</v>
          </cell>
        </row>
        <row r="1003">
          <cell r="B1003">
            <v>19</v>
          </cell>
          <cell r="C1003" t="str">
            <v>SOUS-TOTAL AIR NEUF BATIMENT IMPRIMERIE</v>
          </cell>
        </row>
        <row r="1006">
          <cell r="B1006">
            <v>20</v>
          </cell>
          <cell r="C1006" t="str">
            <v>EXTRACTION LOCAUX DIVERS IMPRIMERIE</v>
          </cell>
        </row>
        <row r="1008">
          <cell r="C1008" t="str">
            <v>Extracteur centrifuge en caisson</v>
          </cell>
          <cell r="D1008" t="str">
            <v>U</v>
          </cell>
        </row>
        <row r="1009">
          <cell r="C1009" t="str">
            <v>* marque </v>
          </cell>
        </row>
        <row r="1010">
          <cell r="C1010" t="str">
            <v>* type</v>
          </cell>
        </row>
        <row r="1011">
          <cell r="C1011" t="str">
            <v>* débit</v>
          </cell>
        </row>
        <row r="1013">
          <cell r="C1013" t="str">
            <v>Châssis mécano-soudé de support</v>
          </cell>
          <cell r="D1013" t="str">
            <v>Ens</v>
          </cell>
          <cell r="E1013">
            <v>1</v>
          </cell>
        </row>
        <row r="1015">
          <cell r="C1015" t="str">
            <v>Gaines d'extraction rectangulaires</v>
          </cell>
          <cell r="D1015" t="str">
            <v>kg</v>
          </cell>
        </row>
        <row r="1017">
          <cell r="C1017" t="str">
            <v>Gaines d'extraction circulaires</v>
          </cell>
          <cell r="D1017" t="str">
            <v>ml</v>
          </cell>
        </row>
        <row r="1019">
          <cell r="C1019" t="str">
            <v>Diffuseur d'extraction</v>
          </cell>
          <cell r="D1019" t="str">
            <v>U</v>
          </cell>
        </row>
        <row r="1020">
          <cell r="C1020" t="str">
            <v>* marque </v>
          </cell>
        </row>
        <row r="1021">
          <cell r="C1021" t="str">
            <v>* type</v>
          </cell>
        </row>
        <row r="1023">
          <cell r="C1023" t="str">
            <v>Volet coupe-feu 2 H</v>
          </cell>
          <cell r="D1023" t="str">
            <v>U</v>
          </cell>
        </row>
        <row r="1024">
          <cell r="C1024" t="str">
            <v>* marque </v>
          </cell>
        </row>
        <row r="1025">
          <cell r="C1025" t="str">
            <v>* type</v>
          </cell>
        </row>
        <row r="1027">
          <cell r="C1027" t="str">
            <v>Extracteur chambre claire (y compris protection électrique et boîtier marche-arrêt)</v>
          </cell>
          <cell r="D1027" t="str">
            <v>Ens</v>
          </cell>
          <cell r="E1027">
            <v>1</v>
          </cell>
        </row>
        <row r="1028">
          <cell r="C1028" t="str">
            <v>* marque </v>
          </cell>
        </row>
        <row r="1029">
          <cell r="C1029" t="str">
            <v>* type</v>
          </cell>
        </row>
        <row r="1030">
          <cell r="C1030" t="str">
            <v>* débit</v>
          </cell>
        </row>
        <row r="1031">
          <cell r="C1031" t="str">
            <v>(y compris réseau, diffuseur et grille de rejet)</v>
          </cell>
        </row>
        <row r="1033">
          <cell r="C1033" t="str">
            <v>Extracteur chambre noire (y compris protection électrique et boîtier marche-arrêt)</v>
          </cell>
          <cell r="D1033" t="str">
            <v>Ens</v>
          </cell>
          <cell r="E1033">
            <v>1</v>
          </cell>
        </row>
        <row r="1034">
          <cell r="C1034" t="str">
            <v>* marque </v>
          </cell>
        </row>
        <row r="1035">
          <cell r="C1035" t="str">
            <v>* type</v>
          </cell>
        </row>
        <row r="1036">
          <cell r="C1036" t="str">
            <v>* débit</v>
          </cell>
        </row>
        <row r="1037">
          <cell r="C1037" t="str">
            <v>(y compris réseau, diffuseur et grille de rejet)</v>
          </cell>
        </row>
        <row r="1039">
          <cell r="C1039" t="str">
            <v>Extracteur sanitaire (y compris protection électrique et boîtier marche-arrêt)</v>
          </cell>
          <cell r="D1039" t="str">
            <v>Ens </v>
          </cell>
          <cell r="E1039">
            <v>1</v>
          </cell>
        </row>
        <row r="1040">
          <cell r="C1040" t="str">
            <v>* marque </v>
          </cell>
        </row>
        <row r="1041">
          <cell r="C1041" t="str">
            <v>* type</v>
          </cell>
        </row>
        <row r="1042">
          <cell r="C1042" t="str">
            <v>* débit</v>
          </cell>
        </row>
        <row r="1043">
          <cell r="C1043" t="str">
            <v>(y compris réseau, diffuseur et grille de rejet)</v>
          </cell>
        </row>
        <row r="1045">
          <cell r="C1045" t="str">
            <v>Gaine d'extraction réseau sanitaires</v>
          </cell>
          <cell r="D1045" t="str">
            <v>Ens</v>
          </cell>
        </row>
        <row r="1047">
          <cell r="C1047" t="str">
            <v>Bouche d'extraction sanitaires </v>
          </cell>
          <cell r="D1047" t="str">
            <v>U</v>
          </cell>
        </row>
        <row r="1049">
          <cell r="C1049" t="str">
            <v>Cheminée en inox simple paroi de rejet locaux divers</v>
          </cell>
          <cell r="D1049" t="str">
            <v>Ens </v>
          </cell>
          <cell r="E1049">
            <v>1</v>
          </cell>
        </row>
        <row r="1050">
          <cell r="C1050" t="str">
            <v>* marque </v>
          </cell>
        </row>
        <row r="1051">
          <cell r="C1051" t="str">
            <v>* type</v>
          </cell>
        </row>
        <row r="1052">
          <cell r="C1052" t="str">
            <v>* diamètre</v>
          </cell>
        </row>
        <row r="1053">
          <cell r="C1053" t="str">
            <v>* hauteur</v>
          </cell>
        </row>
        <row r="1055">
          <cell r="C1055" t="str">
            <v>Flocage coupe-feu gaine générale d'extraction en aval de l'extracteur</v>
          </cell>
          <cell r="D1055" t="str">
            <v>m2</v>
          </cell>
        </row>
        <row r="1080">
          <cell r="B1080">
            <v>20</v>
          </cell>
          <cell r="C1080" t="str">
            <v>SOUS-TOTAL EXTRACTION LOCAUX DIVERS IMPRIMERIE</v>
          </cell>
        </row>
        <row r="1082">
          <cell r="B1082">
            <v>21</v>
          </cell>
          <cell r="C1082" t="str">
            <v>CTA ET EXTRACTEUR ATELIER IMPRIMERIE</v>
          </cell>
        </row>
        <row r="1084">
          <cell r="C1084" t="str">
            <v>Centrale d'air à débit constant avec caisson 3 voies (y compris équipements, régulation, capteurs, actionneurs, automate)</v>
          </cell>
        </row>
        <row r="1085">
          <cell r="C1085" t="str">
            <v>* marque </v>
          </cell>
          <cell r="D1085" t="str">
            <v>Ens</v>
          </cell>
          <cell r="E1085">
            <v>1</v>
          </cell>
        </row>
        <row r="1086">
          <cell r="C1086" t="str">
            <v>* type</v>
          </cell>
        </row>
        <row r="1087">
          <cell r="C1087" t="str">
            <v>* marque régulation</v>
          </cell>
          <cell r="D1087" t="str">
            <v>Ens</v>
          </cell>
          <cell r="E1087">
            <v>1</v>
          </cell>
        </row>
        <row r="1088">
          <cell r="C1088" t="str">
            <v>* type</v>
          </cell>
        </row>
        <row r="1090">
          <cell r="C1090" t="str">
            <v>Châssis mécano-soudé de supportage et d'entretien (y compris échelle d'accès et rambarde de protection)</v>
          </cell>
          <cell r="D1090" t="str">
            <v>Ens</v>
          </cell>
          <cell r="E1090">
            <v>1</v>
          </cell>
        </row>
        <row r="1092">
          <cell r="C1092" t="str">
            <v>Gaine de soufflage et de reprise</v>
          </cell>
        </row>
        <row r="1093">
          <cell r="C1093" t="str">
            <v>* rectangulaire</v>
          </cell>
          <cell r="D1093" t="str">
            <v>kg</v>
          </cell>
        </row>
        <row r="1094">
          <cell r="C1094" t="str">
            <v>* circulaire</v>
          </cell>
          <cell r="D1094" t="str">
            <v>ml</v>
          </cell>
        </row>
        <row r="1096">
          <cell r="C1096" t="str">
            <v>Diffuseurs de soufflage</v>
          </cell>
          <cell r="D1096" t="str">
            <v>Ens</v>
          </cell>
          <cell r="E1096">
            <v>1</v>
          </cell>
        </row>
        <row r="1097">
          <cell r="C1097" t="str">
            <v>* marque </v>
          </cell>
        </row>
        <row r="1098">
          <cell r="C1098" t="str">
            <v>* type</v>
          </cell>
        </row>
        <row r="1100">
          <cell r="C1100" t="str">
            <v>Diffuseurs d'extraction</v>
          </cell>
          <cell r="D1100" t="str">
            <v>Ens</v>
          </cell>
          <cell r="E1100">
            <v>1</v>
          </cell>
        </row>
        <row r="1101">
          <cell r="C1101" t="str">
            <v>* marque</v>
          </cell>
        </row>
        <row r="1102">
          <cell r="C1102" t="str">
            <v>* type</v>
          </cell>
        </row>
        <row r="1104">
          <cell r="C1104" t="str">
            <v>Volets coupe-feu 2 H</v>
          </cell>
          <cell r="D1104" t="str">
            <v>U</v>
          </cell>
        </row>
        <row r="1105">
          <cell r="C1105" t="str">
            <v>* marque</v>
          </cell>
        </row>
        <row r="1106">
          <cell r="C1106" t="str">
            <v>* type</v>
          </cell>
        </row>
        <row r="1108">
          <cell r="C1108" t="str">
            <v>Extracteur Atelier IMPRIMERIE</v>
          </cell>
          <cell r="D1108" t="str">
            <v>Ens</v>
          </cell>
          <cell r="E1108">
            <v>1</v>
          </cell>
        </row>
        <row r="1109">
          <cell r="C1109" t="str">
            <v>* marque</v>
          </cell>
        </row>
        <row r="1110">
          <cell r="C1110" t="str">
            <v>* type</v>
          </cell>
        </row>
        <row r="1111">
          <cell r="C1111" t="str">
            <v>* débit</v>
          </cell>
        </row>
        <row r="1113">
          <cell r="C1113" t="str">
            <v>Gaine d'extraction Atelier</v>
          </cell>
        </row>
        <row r="1114">
          <cell r="C1114" t="str">
            <v>* rectangulaire</v>
          </cell>
          <cell r="D1114" t="str">
            <v>Kg</v>
          </cell>
        </row>
        <row r="1115">
          <cell r="C1115" t="str">
            <v>* circulaire</v>
          </cell>
          <cell r="D1115" t="str">
            <v>ml</v>
          </cell>
        </row>
        <row r="1117">
          <cell r="C1117" t="str">
            <v>Piquage en attente pour extractions ultérieures</v>
          </cell>
          <cell r="D1117" t="str">
            <v>Ens</v>
          </cell>
          <cell r="E1117">
            <v>1</v>
          </cell>
        </row>
        <row r="1119">
          <cell r="C1119" t="str">
            <v>Châssis mécano-soudé de support et d'entretien (y compris échelle d'accès et rambarde de protection)</v>
          </cell>
          <cell r="D1119" t="str">
            <v>Ens</v>
          </cell>
          <cell r="E1119">
            <v>1</v>
          </cell>
        </row>
        <row r="1121">
          <cell r="C1121" t="str">
            <v>Flocage coupe-feu gaine d'extraction</v>
          </cell>
          <cell r="D1121" t="str">
            <v>m2</v>
          </cell>
        </row>
        <row r="1123">
          <cell r="C1123" t="str">
            <v>Armoire électrique des deux extracteurs (mise en œuvre dans l'atelier)</v>
          </cell>
          <cell r="D1123" t="str">
            <v>Ens</v>
          </cell>
          <cell r="E1123">
            <v>1</v>
          </cell>
        </row>
        <row r="1125">
          <cell r="C1125" t="str">
            <v>Armoire électrique des 2 CTA IMPRIMERIE (mise en œuvre dans LT GF)</v>
          </cell>
          <cell r="D1125" t="str">
            <v>Ens</v>
          </cell>
          <cell r="E1125">
            <v>1</v>
          </cell>
        </row>
        <row r="1144">
          <cell r="B1144">
            <v>21</v>
          </cell>
          <cell r="C1144" t="str">
            <v>SOUS-TOTAL CTA ET EXTRACTEUR ATELIER IMPRIMERIE</v>
          </cell>
        </row>
        <row r="1146">
          <cell r="B1146">
            <v>22</v>
          </cell>
          <cell r="C1146" t="str">
            <v>TRAITEMENT DES LOCAUX PAR VC PLAFONNIERS, SPLIT SYSTEME ET CORPS DE CHAUFFE </v>
          </cell>
        </row>
        <row r="1148">
          <cell r="C1148" t="str">
            <v>Ventilo-convecteurs plafonnier carrossé avec plénum de soufflage et de reprise (y compris régulation, régulateur…)</v>
          </cell>
        </row>
        <row r="1149">
          <cell r="C1149" t="str">
            <v>* marque </v>
          </cell>
          <cell r="D1149" t="str">
            <v>Ens</v>
          </cell>
          <cell r="E1149">
            <v>1</v>
          </cell>
        </row>
        <row r="1150">
          <cell r="C1150" t="str">
            <v>* type</v>
          </cell>
        </row>
        <row r="1151">
          <cell r="C1151" t="str">
            <v>* marque régulation</v>
          </cell>
          <cell r="D1151" t="str">
            <v>Ens</v>
          </cell>
          <cell r="E1151">
            <v>1</v>
          </cell>
        </row>
        <row r="1152">
          <cell r="C1152" t="str">
            <v>* type</v>
          </cell>
        </row>
        <row r="1154">
          <cell r="C1154" t="str">
            <v>Split système pour traitement du local chauffeurs</v>
          </cell>
          <cell r="D1154" t="str">
            <v>U</v>
          </cell>
        </row>
        <row r="1155">
          <cell r="C1155" t="str">
            <v>* marque </v>
          </cell>
        </row>
        <row r="1156">
          <cell r="C1156" t="str">
            <v>* type</v>
          </cell>
        </row>
        <row r="1158">
          <cell r="C1158" t="str">
            <v>Concentrateur et bus reliant les différents VC pour programmation fonctionnement journalier, hebdomadaire, occupation - inoccupation….</v>
          </cell>
          <cell r="D1158" t="str">
            <v>Ens</v>
          </cell>
        </row>
        <row r="1160">
          <cell r="C1160" t="str">
            <v>Corps de chauffe IMPRIMERIE</v>
          </cell>
        </row>
        <row r="1161">
          <cell r="C1161" t="str">
            <v>* marque </v>
          </cell>
        </row>
        <row r="1162">
          <cell r="C1162" t="str">
            <v>* type</v>
          </cell>
        </row>
        <row r="1163">
          <cell r="C1163" t="str">
            <v>(y compris robinet thermostatique et té de réglage)</v>
          </cell>
        </row>
        <row r="1178">
          <cell r="B1178">
            <v>22</v>
          </cell>
          <cell r="C1178" t="str">
            <v>SOUS-TOTAL TRAITEMENT DES LOCAUX PAR VC PLAFONNIERS, SPLIT SYSTEME ET CORPS DE CHAUFFE </v>
          </cell>
        </row>
        <row r="1180">
          <cell r="B1180">
            <v>23</v>
          </cell>
          <cell r="C1180" t="str">
            <v>RESEAU EAU GLACEE ET RESEAU CONSTANT DANS BATIMENT IMPRIMERIE</v>
          </cell>
        </row>
        <row r="1182">
          <cell r="C1182" t="str">
            <v>Ensemble du réseau eau glacée se distribuant dans le local IMPRIMERIE</v>
          </cell>
          <cell r="D1182" t="str">
            <v>Ens</v>
          </cell>
          <cell r="E1182">
            <v>1</v>
          </cell>
        </row>
        <row r="1183">
          <cell r="C1183" t="str">
            <v>(y compris calorifuge et protection ISOXAL en LT GF)</v>
          </cell>
        </row>
        <row r="1185">
          <cell r="C1185" t="str">
            <v>Ensemble du réseau chauffage constant CTA (80° C / 60° C)</v>
          </cell>
          <cell r="D1185" t="str">
            <v>Ens</v>
          </cell>
          <cell r="E1185">
            <v>1</v>
          </cell>
        </row>
        <row r="1186">
          <cell r="C1186" t="str">
            <v>(y compris calorifuge, cordon chauffant anti-gel pour les parties extérieures et ISOXAL lors du passage en LT eau glacée)</v>
          </cell>
        </row>
        <row r="1198">
          <cell r="B1198">
            <v>23</v>
          </cell>
          <cell r="C1198" t="str">
            <v>SOUS-TOTAL RESEAU EAU GLACEE ET RESEAU CONSTANT DANS BATIMENT IMPRIMERIE</v>
          </cell>
        </row>
        <row r="1200">
          <cell r="B1200">
            <v>24</v>
          </cell>
          <cell r="C1200" t="str">
            <v>TUYAUTERIES DE LIAISON ENTRE LES DIFFERENTS BATIMENTS </v>
          </cell>
        </row>
        <row r="1202">
          <cell r="C1202" t="str">
            <v>Ensemble des tuyauteries Eau chauffage enterrées entre le bâtiment Restauration et le bâtiment Ecole</v>
          </cell>
          <cell r="D1202" t="str">
            <v>Ens</v>
          </cell>
          <cell r="E1202">
            <v>1</v>
          </cell>
        </row>
        <row r="1203">
          <cell r="C1203" t="str">
            <v>* marque </v>
          </cell>
        </row>
        <row r="1204">
          <cell r="C1204" t="str">
            <v>* type</v>
          </cell>
        </row>
        <row r="1206">
          <cell r="C1206" t="str">
            <v>Tuyauterie eau chauffage circuit constant 80° C / 60° C entre le bâtiment Ecole et le bâtiment Imprimerie</v>
          </cell>
          <cell r="D1206" t="str">
            <v>Ens</v>
          </cell>
          <cell r="E1206">
            <v>1</v>
          </cell>
        </row>
        <row r="1207">
          <cell r="C1207" t="str">
            <v>* marque </v>
          </cell>
        </row>
        <row r="1208">
          <cell r="C1208" t="str">
            <v>* type</v>
          </cell>
        </row>
        <row r="1214">
          <cell r="B1214">
            <v>24</v>
          </cell>
          <cell r="C1214" t="str">
            <v>SOUS-TOTAL TUYAUTERIES DE LIAISON ENTRE LES DIFFERENTS BATIMENTS </v>
          </cell>
        </row>
        <row r="1216">
          <cell r="B1216">
            <v>25</v>
          </cell>
          <cell r="C1216" t="str">
            <v>OPTION 13</v>
          </cell>
        </row>
        <row r="1217">
          <cell r="C1217" t="str">
            <v>LOGICIEL et portable pour contrôler le fonctionnement des installations</v>
          </cell>
        </row>
        <row r="1218">
          <cell r="C1218" t="str">
            <v>Mise à disposition d'un portable équipé du logiciel LX + (marque SAUTER ou techniquement équivalent)</v>
          </cell>
          <cell r="D1218" t="str">
            <v>U</v>
          </cell>
        </row>
        <row r="1220">
          <cell r="C1220" t="str">
            <v>Liste des points gérés par le logiciel</v>
          </cell>
          <cell r="D1220" t="str">
            <v>Ens</v>
          </cell>
          <cell r="E1220">
            <v>1</v>
          </cell>
        </row>
        <row r="1222">
          <cell r="C1222" t="str">
            <v>Programmation de tous les points gérés par le logiciel de maintenance</v>
          </cell>
          <cell r="D1222" t="str">
            <v>Ens</v>
          </cell>
          <cell r="E1222">
            <v>1</v>
          </cell>
        </row>
        <row r="1234">
          <cell r="B1234">
            <v>25</v>
          </cell>
          <cell r="C1234" t="str">
            <v>SOUS-TOTAL OPTION 13 LOGICIEL ET PORTABLE MAINTENANCE</v>
          </cell>
        </row>
        <row r="1236">
          <cell r="B1236">
            <v>26</v>
          </cell>
          <cell r="C1236" t="str">
            <v>CHAUFFAGE ET VMC DES DEUX MAISONS INDIVIDUELLES ET DU LOGMENT GARDIEN</v>
          </cell>
        </row>
        <row r="1237">
          <cell r="C1237" t="str">
            <v>Chaudières GAZ murale à ventouse et ballon d'ECS</v>
          </cell>
        </row>
        <row r="1238">
          <cell r="C1238" t="str">
            <v>* marque </v>
          </cell>
        </row>
        <row r="1239">
          <cell r="C1239" t="str">
            <v>* type</v>
          </cell>
          <cell r="D1239" t="str">
            <v>Ens</v>
          </cell>
        </row>
        <row r="1240">
          <cell r="C1240" t="str">
            <v>* type</v>
          </cell>
          <cell r="D1240" t="str">
            <v>Ens</v>
          </cell>
        </row>
        <row r="1241">
          <cell r="C1241" t="str">
            <v>(Y compris alimentation GAZ, ventouse, raccordement électrique…)</v>
          </cell>
        </row>
        <row r="1243">
          <cell r="C1243" t="str">
            <v>Distribution tube cuivre noyé en dalle (y compris collecteur d'alimentation et d'isolement)</v>
          </cell>
          <cell r="D1243" t="str">
            <v>Ens</v>
          </cell>
          <cell r="E1243">
            <v>1</v>
          </cell>
        </row>
        <row r="1245">
          <cell r="C1245" t="str">
            <v>Radiateurs</v>
          </cell>
        </row>
        <row r="1246">
          <cell r="C1246" t="str">
            <v>* marque </v>
          </cell>
        </row>
        <row r="1247">
          <cell r="C1247" t="str">
            <v>* type</v>
          </cell>
        </row>
        <row r="1248">
          <cell r="C1248" t="str">
            <v>(y compris robinets thermostatique et tés de réglage)</v>
          </cell>
          <cell r="D1248" t="str">
            <v>Ens</v>
          </cell>
          <cell r="E1248">
            <v>1</v>
          </cell>
        </row>
        <row r="1250">
          <cell r="C1250" t="str">
            <v>Extracteur de VMC individuelle</v>
          </cell>
        </row>
        <row r="1251">
          <cell r="C1251" t="str">
            <v>* marque </v>
          </cell>
        </row>
        <row r="1252">
          <cell r="C1252" t="str">
            <v>* type</v>
          </cell>
          <cell r="D1252" t="str">
            <v>U</v>
          </cell>
        </row>
        <row r="1253">
          <cell r="C1253" t="str">
            <v>* type</v>
          </cell>
          <cell r="D1253" t="str">
            <v>U</v>
          </cell>
        </row>
        <row r="1255">
          <cell r="C1255" t="str">
            <v>Gaines de liaison (y compris piège à son et grille de rejet d'air)</v>
          </cell>
          <cell r="D1255" t="str">
            <v>Ens</v>
          </cell>
          <cell r="E1255">
            <v>1</v>
          </cell>
        </row>
        <row r="1257">
          <cell r="C1257" t="str">
            <v>Bouche d'extraction autoréglables</v>
          </cell>
          <cell r="D1257" t="str">
            <v>Ens</v>
          </cell>
          <cell r="E1257">
            <v>1</v>
          </cell>
        </row>
        <row r="1259">
          <cell r="C1259" t="str">
            <v>Bouche d'entrée d'air</v>
          </cell>
          <cell r="D1259" t="str">
            <v>Ens</v>
          </cell>
          <cell r="E1259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omberie"/>
      <sheetName val="Feuil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valement"/>
      <sheetName val="Démol."/>
      <sheetName val="ENTETE"/>
      <sheetName val="Terrass."/>
      <sheetName val="S.Isolées"/>
      <sheetName val="S.Filantes"/>
      <sheetName val="C.Ascens."/>
      <sheetName val="Voiles"/>
      <sheetName val="Pot. Rect."/>
      <sheetName val="Pot. Circ."/>
      <sheetName val="Poutres"/>
      <sheetName val="Dalles"/>
      <sheetName val="GC - Acroteres"/>
      <sheetName val="Maç."/>
      <sheetName val="Rénov."/>
      <sheetName val="Murets"/>
      <sheetName val="Conduits"/>
      <sheetName val="Divers"/>
    </sheetNames>
    <sheetDataSet>
      <sheetData sheetId="0">
        <row r="10">
          <cell r="F10" t="str">
            <v>-</v>
          </cell>
        </row>
        <row r="11">
          <cell r="F11" t="str">
            <v>-</v>
          </cell>
        </row>
        <row r="12">
          <cell r="F12" t="str">
            <v>-</v>
          </cell>
        </row>
        <row r="13">
          <cell r="F13" t="str">
            <v>-</v>
          </cell>
        </row>
        <row r="14">
          <cell r="F14" t="str">
            <v>-</v>
          </cell>
        </row>
        <row r="15">
          <cell r="F15" t="str">
            <v>-</v>
          </cell>
        </row>
        <row r="16">
          <cell r="F16" t="str">
            <v>-</v>
          </cell>
        </row>
        <row r="17">
          <cell r="F17" t="str">
            <v>-</v>
          </cell>
        </row>
        <row r="18">
          <cell r="F18" t="str">
            <v>-</v>
          </cell>
        </row>
        <row r="19">
          <cell r="F19" t="str">
            <v>-</v>
          </cell>
        </row>
        <row r="20">
          <cell r="F20" t="str">
            <v>-</v>
          </cell>
        </row>
        <row r="21">
          <cell r="F21" t="str">
            <v>-</v>
          </cell>
        </row>
        <row r="22">
          <cell r="F22" t="str">
            <v>-</v>
          </cell>
        </row>
        <row r="23">
          <cell r="F23" t="str">
            <v>-</v>
          </cell>
        </row>
        <row r="24">
          <cell r="F24" t="str">
            <v>-</v>
          </cell>
        </row>
        <row r="25">
          <cell r="F25" t="str">
            <v>-</v>
          </cell>
        </row>
        <row r="26">
          <cell r="F26" t="str">
            <v>-</v>
          </cell>
        </row>
        <row r="27">
          <cell r="F27" t="str">
            <v>-</v>
          </cell>
        </row>
        <row r="28">
          <cell r="F28" t="str">
            <v>-</v>
          </cell>
        </row>
        <row r="29">
          <cell r="F29" t="str">
            <v>-</v>
          </cell>
        </row>
        <row r="30">
          <cell r="F30" t="str">
            <v>-</v>
          </cell>
        </row>
        <row r="31">
          <cell r="F31" t="str">
            <v>-</v>
          </cell>
        </row>
        <row r="32">
          <cell r="F32" t="str">
            <v>-</v>
          </cell>
        </row>
        <row r="33">
          <cell r="F33" t="str">
            <v>-</v>
          </cell>
        </row>
        <row r="34">
          <cell r="F34" t="str">
            <v>-</v>
          </cell>
        </row>
        <row r="35">
          <cell r="F35" t="str">
            <v>-</v>
          </cell>
        </row>
        <row r="36">
          <cell r="F36" t="str">
            <v>-</v>
          </cell>
        </row>
        <row r="38">
          <cell r="F38" t="str">
            <v>-</v>
          </cell>
        </row>
        <row r="39">
          <cell r="F39" t="str">
            <v>-</v>
          </cell>
        </row>
      </sheetData>
      <sheetData sheetId="1">
        <row r="50">
          <cell r="D50">
            <v>0</v>
          </cell>
        </row>
        <row r="51">
          <cell r="D51" t="str">
            <v>     U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tête devis"/>
      <sheetName val="5. Menuitext"/>
      <sheetName val="6. Menuint"/>
      <sheetName val="8. Carrelage-Sols souples"/>
      <sheetName val="9. Peinture"/>
      <sheetName val="10. Serrurerie"/>
      <sheetName val="11. Monte charge"/>
      <sheetName val="12. VRD"/>
      <sheetName val="Récapitulatif"/>
      <sheetName val="Feuil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CAP Vente"/>
      <sheetName val="RECAP Variantes"/>
      <sheetName val="Lot n°02 V"/>
      <sheetName val="RECAP"/>
      <sheetName val="Lot n°01"/>
      <sheetName val="Lot n°03"/>
      <sheetName val="lot n°04"/>
      <sheetName val="Lot n°05"/>
      <sheetName val="Lot n°06"/>
      <sheetName val="Lot n°07"/>
      <sheetName val="Lot n°08"/>
      <sheetName val="Lot n°09"/>
      <sheetName val="Lot n°10"/>
      <sheetName val="Lot n°11"/>
      <sheetName val="Lot n°12"/>
      <sheetName val="Lot n°13"/>
      <sheetName val="Lot n°14"/>
      <sheetName val="Lot n°19"/>
      <sheetName val="Lot n°20"/>
      <sheetName val="Lot n°2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3 (plâtrerie)"/>
      <sheetName val="3 (Asc)"/>
      <sheetName val="3 (gardien)"/>
      <sheetName val="4"/>
      <sheetName val="05"/>
      <sheetName val="05b"/>
      <sheetName val="06 (récap)"/>
      <sheetName val="06"/>
      <sheetName val="07"/>
      <sheetName val="08"/>
      <sheetName val="09"/>
      <sheetName val="09b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1"/>
      <sheetName val="22"/>
      <sheetName val="2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CAP (5)"/>
      <sheetName val="RECAP (4)"/>
      <sheetName val="RECAP (3)"/>
      <sheetName val="RECAP (2)"/>
      <sheetName val="13"/>
      <sheetName val="15"/>
      <sheetName val="16"/>
      <sheetName val="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 04mcc"/>
      <sheetName val="LOT 04 cob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ile façade"/>
      <sheetName val="voile int"/>
      <sheetName val="voiles JD"/>
      <sheetName val="voiles ctre mitoyens"/>
      <sheetName val="Pot. courants"/>
      <sheetName val="Pot.Circul."/>
      <sheetName val="Poutres tradi."/>
      <sheetName val="DALLES"/>
      <sheetName val="Maçonn i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rd."/>
      <sheetName val="C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riantes"/>
      <sheetName val="récap.var"/>
      <sheetName val="variantes intégré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"/>
      <sheetName val="Lot 6"/>
      <sheetName val="Lot 7"/>
      <sheetName val="Lot 8"/>
      <sheetName val="Lot 9"/>
      <sheetName val="Lot 10"/>
      <sheetName val="Lot 17"/>
      <sheetName val="Lot 18"/>
      <sheetName val="Lot 19"/>
      <sheetName val="Lot 20"/>
      <sheetName val="Lot 22"/>
      <sheetName val="Surface"/>
      <sheetName val="Phase 1 sol"/>
      <sheetName val="Phase 2 sol"/>
      <sheetName val="Phase 3 sol"/>
      <sheetName val="Phase 1 murs"/>
      <sheetName val="Phase 2 murs"/>
      <sheetName val="Phase 3 murs"/>
      <sheetName val="Phase 1 plafonds"/>
      <sheetName val="Phase 2 plafonds"/>
      <sheetName val="Phase 3 plafonds"/>
      <sheetName val="Phase 1 portes"/>
      <sheetName val="phase 2 portes"/>
      <sheetName val="Phase 3 portes"/>
      <sheetName val="Métré Lot 7 phase 1"/>
      <sheetName val="Métré Lot 7 phase 2"/>
      <sheetName val="Métré Lot 7 phase 3"/>
    </sheetNames>
    <sheetDataSet>
      <sheetData sheetId="11">
        <row r="2">
          <cell r="E2" t="str">
            <v>Plinthes</v>
          </cell>
        </row>
        <row r="4">
          <cell r="E4">
            <v>9.03</v>
          </cell>
        </row>
        <row r="5">
          <cell r="E5">
            <v>10.92</v>
          </cell>
        </row>
        <row r="6">
          <cell r="E6">
            <v>20.2</v>
          </cell>
        </row>
        <row r="7">
          <cell r="E7">
            <v>17.93</v>
          </cell>
        </row>
        <row r="8">
          <cell r="E8">
            <v>14.95</v>
          </cell>
        </row>
        <row r="9">
          <cell r="E9">
            <v>10.19</v>
          </cell>
        </row>
        <row r="10">
          <cell r="E10">
            <v>22.46</v>
          </cell>
        </row>
        <row r="11">
          <cell r="E11">
            <v>16.56</v>
          </cell>
        </row>
        <row r="12">
          <cell r="E12">
            <v>11.32</v>
          </cell>
        </row>
        <row r="13">
          <cell r="E13">
            <v>22.39</v>
          </cell>
        </row>
        <row r="14">
          <cell r="E14">
            <v>44.65</v>
          </cell>
        </row>
        <row r="15">
          <cell r="E15">
            <v>13.11</v>
          </cell>
        </row>
        <row r="16">
          <cell r="E16">
            <v>15.46</v>
          </cell>
        </row>
        <row r="17">
          <cell r="E17">
            <v>15.56</v>
          </cell>
        </row>
        <row r="18">
          <cell r="E18">
            <v>15.36</v>
          </cell>
        </row>
        <row r="19">
          <cell r="E19">
            <v>12.76</v>
          </cell>
        </row>
        <row r="20">
          <cell r="E20">
            <v>3.45</v>
          </cell>
        </row>
        <row r="21">
          <cell r="E21">
            <v>6.4</v>
          </cell>
        </row>
        <row r="22">
          <cell r="E22">
            <v>2.35</v>
          </cell>
        </row>
        <row r="23">
          <cell r="E23">
            <v>2.35</v>
          </cell>
        </row>
        <row r="24">
          <cell r="E24">
            <v>6.4</v>
          </cell>
        </row>
        <row r="25">
          <cell r="E25">
            <v>2.35</v>
          </cell>
        </row>
        <row r="26">
          <cell r="E26">
            <v>2.35</v>
          </cell>
        </row>
        <row r="27">
          <cell r="E27">
            <v>13.9</v>
          </cell>
        </row>
        <row r="28">
          <cell r="E28">
            <v>11.94</v>
          </cell>
        </row>
        <row r="29">
          <cell r="E29">
            <v>17</v>
          </cell>
        </row>
        <row r="30">
          <cell r="E30">
            <v>16.26</v>
          </cell>
        </row>
        <row r="31">
          <cell r="E31">
            <v>18.1</v>
          </cell>
        </row>
        <row r="32">
          <cell r="E32">
            <v>17.2</v>
          </cell>
        </row>
        <row r="33">
          <cell r="E33">
            <v>27.88</v>
          </cell>
        </row>
        <row r="34">
          <cell r="E34">
            <v>10.76</v>
          </cell>
        </row>
        <row r="35">
          <cell r="E35">
            <v>67.68</v>
          </cell>
        </row>
        <row r="36">
          <cell r="E36">
            <v>5</v>
          </cell>
        </row>
        <row r="37">
          <cell r="E37">
            <v>11.53</v>
          </cell>
        </row>
        <row r="38">
          <cell r="E38">
            <v>33.89</v>
          </cell>
        </row>
        <row r="39">
          <cell r="E39">
            <v>13.27</v>
          </cell>
        </row>
        <row r="40">
          <cell r="E40">
            <v>29.24</v>
          </cell>
        </row>
        <row r="41">
          <cell r="E41">
            <v>19.56</v>
          </cell>
        </row>
        <row r="42">
          <cell r="E42">
            <v>22.49</v>
          </cell>
        </row>
        <row r="43">
          <cell r="E43">
            <v>25.8</v>
          </cell>
        </row>
        <row r="44">
          <cell r="E44">
            <v>17.94</v>
          </cell>
        </row>
        <row r="45">
          <cell r="E45">
            <v>9.5</v>
          </cell>
        </row>
        <row r="46">
          <cell r="E46">
            <v>15.04</v>
          </cell>
        </row>
        <row r="47">
          <cell r="E47">
            <v>11.7</v>
          </cell>
        </row>
        <row r="48">
          <cell r="E48">
            <v>8.15</v>
          </cell>
        </row>
        <row r="49">
          <cell r="E49">
            <v>3.9</v>
          </cell>
        </row>
        <row r="50">
          <cell r="E50">
            <v>10.46</v>
          </cell>
        </row>
        <row r="51">
          <cell r="E51">
            <v>15.08</v>
          </cell>
        </row>
        <row r="52">
          <cell r="E52">
            <v>11.9</v>
          </cell>
        </row>
        <row r="53">
          <cell r="E53">
            <v>8.15</v>
          </cell>
        </row>
        <row r="54">
          <cell r="E54">
            <v>3.9</v>
          </cell>
        </row>
        <row r="55">
          <cell r="E55">
            <v>15.1</v>
          </cell>
        </row>
        <row r="56">
          <cell r="E56">
            <v>16.89</v>
          </cell>
        </row>
        <row r="57">
          <cell r="E57">
            <v>13.27</v>
          </cell>
        </row>
        <row r="58">
          <cell r="E58">
            <v>10.86</v>
          </cell>
        </row>
        <row r="59">
          <cell r="E59">
            <v>9.9</v>
          </cell>
        </row>
        <row r="60">
          <cell r="E60">
            <v>5.16</v>
          </cell>
        </row>
        <row r="61">
          <cell r="E61">
            <v>33.89</v>
          </cell>
        </row>
        <row r="62">
          <cell r="E62">
            <v>13.27</v>
          </cell>
        </row>
        <row r="63">
          <cell r="E63">
            <v>29.24</v>
          </cell>
        </row>
        <row r="64">
          <cell r="E64">
            <v>19.56</v>
          </cell>
        </row>
        <row r="65">
          <cell r="E65">
            <v>22.49</v>
          </cell>
        </row>
        <row r="66">
          <cell r="E66">
            <v>25.8</v>
          </cell>
        </row>
        <row r="67">
          <cell r="E67">
            <v>16.54</v>
          </cell>
        </row>
        <row r="68">
          <cell r="E68">
            <v>9.61</v>
          </cell>
        </row>
        <row r="69">
          <cell r="E69">
            <v>29.8</v>
          </cell>
        </row>
        <row r="70">
          <cell r="E70">
            <v>9.4</v>
          </cell>
        </row>
        <row r="71">
          <cell r="E71">
            <v>1.58</v>
          </cell>
        </row>
        <row r="72">
          <cell r="E72">
            <v>14.3</v>
          </cell>
        </row>
        <row r="73">
          <cell r="E73">
            <v>8.15</v>
          </cell>
        </row>
        <row r="74">
          <cell r="E74">
            <v>3.9</v>
          </cell>
        </row>
        <row r="75">
          <cell r="E75">
            <v>15.08</v>
          </cell>
        </row>
        <row r="76">
          <cell r="E76">
            <v>6.16</v>
          </cell>
        </row>
        <row r="77">
          <cell r="E77">
            <v>14.3</v>
          </cell>
        </row>
        <row r="78">
          <cell r="E78">
            <v>8.15</v>
          </cell>
        </row>
        <row r="79">
          <cell r="E79">
            <v>3.9</v>
          </cell>
        </row>
        <row r="80">
          <cell r="E80">
            <v>15.08</v>
          </cell>
        </row>
        <row r="81">
          <cell r="E81">
            <v>14.22</v>
          </cell>
        </row>
        <row r="82">
          <cell r="E82">
            <v>7.52</v>
          </cell>
        </row>
        <row r="83">
          <cell r="E83">
            <v>9.4</v>
          </cell>
        </row>
        <row r="84">
          <cell r="E84">
            <v>10.06</v>
          </cell>
        </row>
        <row r="85">
          <cell r="E85">
            <v>7.52</v>
          </cell>
        </row>
        <row r="86">
          <cell r="E86">
            <v>5.16</v>
          </cell>
        </row>
        <row r="87">
          <cell r="E87">
            <v>29.8</v>
          </cell>
        </row>
        <row r="88">
          <cell r="E88">
            <v>9.4</v>
          </cell>
        </row>
        <row r="89">
          <cell r="E89">
            <v>1.58</v>
          </cell>
        </row>
        <row r="90">
          <cell r="E90">
            <v>14.3</v>
          </cell>
        </row>
        <row r="91">
          <cell r="E91">
            <v>8.15</v>
          </cell>
        </row>
        <row r="92">
          <cell r="E92">
            <v>3.9</v>
          </cell>
        </row>
        <row r="93">
          <cell r="E93">
            <v>15.08</v>
          </cell>
        </row>
        <row r="94">
          <cell r="E94">
            <v>6.16</v>
          </cell>
        </row>
        <row r="95">
          <cell r="E95">
            <v>14.3</v>
          </cell>
        </row>
        <row r="96">
          <cell r="E96">
            <v>8.15</v>
          </cell>
        </row>
        <row r="97">
          <cell r="E97">
            <v>3.9</v>
          </cell>
        </row>
        <row r="98">
          <cell r="E98">
            <v>15.08</v>
          </cell>
        </row>
        <row r="99">
          <cell r="E99">
            <v>14.22</v>
          </cell>
        </row>
        <row r="100">
          <cell r="E100">
            <v>7.52</v>
          </cell>
        </row>
        <row r="101">
          <cell r="E101">
            <v>9.4</v>
          </cell>
        </row>
        <row r="102">
          <cell r="E102">
            <v>10.06</v>
          </cell>
        </row>
        <row r="103">
          <cell r="E103">
            <v>7.52</v>
          </cell>
        </row>
        <row r="104">
          <cell r="E104">
            <v>5.16</v>
          </cell>
        </row>
        <row r="105">
          <cell r="E105">
            <v>69.69</v>
          </cell>
        </row>
        <row r="106">
          <cell r="E106">
            <v>7.4</v>
          </cell>
        </row>
        <row r="107">
          <cell r="E107">
            <v>4.85</v>
          </cell>
        </row>
        <row r="108">
          <cell r="E108">
            <v>2.55</v>
          </cell>
        </row>
        <row r="109">
          <cell r="E109">
            <v>2.55</v>
          </cell>
        </row>
        <row r="110">
          <cell r="E110">
            <v>10.99</v>
          </cell>
        </row>
        <row r="111">
          <cell r="E111">
            <v>23.64</v>
          </cell>
        </row>
        <row r="112">
          <cell r="E112">
            <v>10.99</v>
          </cell>
        </row>
        <row r="113">
          <cell r="E113">
            <v>9.25</v>
          </cell>
        </row>
        <row r="114">
          <cell r="E114">
            <v>2.62</v>
          </cell>
        </row>
        <row r="115">
          <cell r="E115">
            <v>3.75</v>
          </cell>
        </row>
        <row r="116">
          <cell r="E116">
            <v>11.97</v>
          </cell>
        </row>
        <row r="117">
          <cell r="E117">
            <v>11.97</v>
          </cell>
        </row>
        <row r="118">
          <cell r="E118">
            <v>9.25</v>
          </cell>
        </row>
        <row r="119">
          <cell r="E119">
            <v>2.62</v>
          </cell>
        </row>
        <row r="120">
          <cell r="E120">
            <v>3.75</v>
          </cell>
        </row>
        <row r="121">
          <cell r="E121">
            <v>10.99</v>
          </cell>
        </row>
        <row r="122">
          <cell r="E122">
            <v>23.64</v>
          </cell>
        </row>
        <row r="123">
          <cell r="E123">
            <v>10.99</v>
          </cell>
        </row>
        <row r="124">
          <cell r="E124">
            <v>4.85</v>
          </cell>
        </row>
        <row r="125">
          <cell r="E125">
            <v>2.55</v>
          </cell>
        </row>
        <row r="126">
          <cell r="E126">
            <v>2.55</v>
          </cell>
        </row>
        <row r="127">
          <cell r="E127">
            <v>22.6</v>
          </cell>
        </row>
        <row r="128">
          <cell r="E128">
            <v>12</v>
          </cell>
        </row>
        <row r="129">
          <cell r="E129">
            <v>6.6</v>
          </cell>
        </row>
        <row r="130">
          <cell r="E130">
            <v>7.2</v>
          </cell>
        </row>
        <row r="131">
          <cell r="E131">
            <v>7.2</v>
          </cell>
        </row>
        <row r="132">
          <cell r="E132">
            <v>7.2</v>
          </cell>
        </row>
        <row r="133">
          <cell r="E133">
            <v>7.2</v>
          </cell>
        </row>
        <row r="134">
          <cell r="E134">
            <v>40.92</v>
          </cell>
        </row>
        <row r="136">
          <cell r="E136">
            <v>2.83</v>
          </cell>
        </row>
        <row r="137">
          <cell r="E137">
            <v>4.85</v>
          </cell>
        </row>
        <row r="138">
          <cell r="E138">
            <v>2.55</v>
          </cell>
        </row>
        <row r="139">
          <cell r="E139">
            <v>2.55</v>
          </cell>
        </row>
        <row r="141">
          <cell r="E141">
            <v>23.64</v>
          </cell>
        </row>
        <row r="142">
          <cell r="E142">
            <v>9.25</v>
          </cell>
        </row>
        <row r="143">
          <cell r="E143">
            <v>2.62</v>
          </cell>
        </row>
        <row r="144">
          <cell r="E144">
            <v>3.75</v>
          </cell>
        </row>
        <row r="145">
          <cell r="E145">
            <v>11.97</v>
          </cell>
        </row>
        <row r="146">
          <cell r="E146">
            <v>11.97</v>
          </cell>
        </row>
        <row r="147">
          <cell r="E147">
            <v>9.25</v>
          </cell>
        </row>
        <row r="148">
          <cell r="E148">
            <v>2.62</v>
          </cell>
        </row>
        <row r="149">
          <cell r="E149">
            <v>3.75</v>
          </cell>
        </row>
        <row r="151">
          <cell r="E151">
            <v>12.5</v>
          </cell>
        </row>
        <row r="152">
          <cell r="E152">
            <v>23.64</v>
          </cell>
        </row>
        <row r="153">
          <cell r="E153">
            <v>11.29</v>
          </cell>
        </row>
        <row r="154">
          <cell r="E154">
            <v>4.85</v>
          </cell>
        </row>
        <row r="155">
          <cell r="E155">
            <v>2.55</v>
          </cell>
        </row>
        <row r="156">
          <cell r="E156">
            <v>2.55</v>
          </cell>
        </row>
        <row r="157">
          <cell r="E157">
            <v>30.8</v>
          </cell>
        </row>
        <row r="158">
          <cell r="E158">
            <v>7.4</v>
          </cell>
        </row>
        <row r="159">
          <cell r="E159">
            <v>22.6</v>
          </cell>
        </row>
        <row r="160">
          <cell r="E160">
            <v>12</v>
          </cell>
        </row>
        <row r="161">
          <cell r="E161">
            <v>6.6</v>
          </cell>
        </row>
        <row r="162">
          <cell r="E162">
            <v>7.6</v>
          </cell>
        </row>
        <row r="163">
          <cell r="E163">
            <v>7.2</v>
          </cell>
        </row>
        <row r="164">
          <cell r="E164">
            <v>7.2</v>
          </cell>
        </row>
        <row r="165">
          <cell r="E165">
            <v>7.2</v>
          </cell>
        </row>
        <row r="166">
          <cell r="E166">
            <v>7.2</v>
          </cell>
        </row>
        <row r="168">
          <cell r="E168">
            <v>40.92</v>
          </cell>
        </row>
        <row r="170">
          <cell r="E170">
            <v>4.85</v>
          </cell>
        </row>
        <row r="171">
          <cell r="E171">
            <v>2.55</v>
          </cell>
        </row>
        <row r="172">
          <cell r="E172">
            <v>2.55</v>
          </cell>
        </row>
        <row r="173">
          <cell r="E173">
            <v>14.4</v>
          </cell>
        </row>
        <row r="174">
          <cell r="E174">
            <v>28.49</v>
          </cell>
        </row>
        <row r="175">
          <cell r="E175">
            <v>9.25</v>
          </cell>
        </row>
        <row r="176">
          <cell r="E176">
            <v>2.62</v>
          </cell>
        </row>
        <row r="177">
          <cell r="E177">
            <v>3.75</v>
          </cell>
        </row>
        <row r="178">
          <cell r="E178">
            <v>11.97</v>
          </cell>
        </row>
        <row r="179">
          <cell r="E179">
            <v>11.97</v>
          </cell>
        </row>
        <row r="180">
          <cell r="E180">
            <v>9.25</v>
          </cell>
        </row>
        <row r="181">
          <cell r="E181">
            <v>2.62</v>
          </cell>
        </row>
        <row r="182">
          <cell r="E182">
            <v>3.75</v>
          </cell>
        </row>
        <row r="183">
          <cell r="E183">
            <v>23.92</v>
          </cell>
        </row>
        <row r="184">
          <cell r="E184">
            <v>12</v>
          </cell>
        </row>
        <row r="185">
          <cell r="E185">
            <v>7</v>
          </cell>
        </row>
        <row r="186">
          <cell r="E186">
            <v>3.83</v>
          </cell>
        </row>
        <row r="187">
          <cell r="E187">
            <v>5.35</v>
          </cell>
        </row>
        <row r="188">
          <cell r="E188">
            <v>4.85</v>
          </cell>
        </row>
        <row r="189">
          <cell r="E189">
            <v>2.55</v>
          </cell>
        </row>
        <row r="190">
          <cell r="E190">
            <v>2.55</v>
          </cell>
        </row>
        <row r="191">
          <cell r="E191">
            <v>30.8</v>
          </cell>
        </row>
        <row r="192">
          <cell r="E192">
            <v>7.4</v>
          </cell>
        </row>
        <row r="193">
          <cell r="E193">
            <v>22.6</v>
          </cell>
        </row>
        <row r="194">
          <cell r="E194">
            <v>12</v>
          </cell>
        </row>
        <row r="195">
          <cell r="E195">
            <v>6.6</v>
          </cell>
        </row>
        <row r="196">
          <cell r="E196">
            <v>7.6</v>
          </cell>
        </row>
        <row r="197">
          <cell r="E197">
            <v>7.2</v>
          </cell>
        </row>
        <row r="198">
          <cell r="E198">
            <v>7.2</v>
          </cell>
        </row>
        <row r="199">
          <cell r="E199">
            <v>7.2</v>
          </cell>
        </row>
        <row r="200">
          <cell r="E200">
            <v>7.2</v>
          </cell>
        </row>
        <row r="201">
          <cell r="E201">
            <v>11.9</v>
          </cell>
        </row>
        <row r="202">
          <cell r="E202">
            <v>12.6</v>
          </cell>
        </row>
        <row r="203">
          <cell r="E203">
            <v>66.91</v>
          </cell>
        </row>
        <row r="205">
          <cell r="E205">
            <v>23.48</v>
          </cell>
        </row>
        <row r="206">
          <cell r="E206">
            <v>25.55</v>
          </cell>
        </row>
        <row r="207">
          <cell r="E207">
            <v>3.9</v>
          </cell>
        </row>
        <row r="208">
          <cell r="E208">
            <v>29.07</v>
          </cell>
        </row>
        <row r="209">
          <cell r="E209">
            <v>26.6</v>
          </cell>
        </row>
        <row r="210">
          <cell r="E210">
            <v>34.7</v>
          </cell>
        </row>
        <row r="211">
          <cell r="E211">
            <v>31.49</v>
          </cell>
        </row>
        <row r="212">
          <cell r="E212">
            <v>3.9</v>
          </cell>
        </row>
        <row r="213">
          <cell r="E213">
            <v>27.6</v>
          </cell>
        </row>
        <row r="214">
          <cell r="E214">
            <v>22.19</v>
          </cell>
        </row>
        <row r="215">
          <cell r="E215">
            <v>18.88</v>
          </cell>
        </row>
        <row r="216">
          <cell r="E216">
            <v>29.12</v>
          </cell>
        </row>
        <row r="217">
          <cell r="E217">
            <v>24.67</v>
          </cell>
        </row>
        <row r="218">
          <cell r="E218">
            <v>25.79</v>
          </cell>
        </row>
        <row r="219">
          <cell r="E219">
            <v>18.8</v>
          </cell>
        </row>
        <row r="220">
          <cell r="E220">
            <v>21.27</v>
          </cell>
        </row>
        <row r="221">
          <cell r="E221">
            <v>21.1</v>
          </cell>
        </row>
        <row r="222">
          <cell r="E222">
            <v>23.34</v>
          </cell>
        </row>
        <row r="223">
          <cell r="E223">
            <v>26.26</v>
          </cell>
        </row>
        <row r="224">
          <cell r="E224">
            <v>25.09</v>
          </cell>
        </row>
        <row r="225">
          <cell r="E225">
            <v>27.28</v>
          </cell>
        </row>
        <row r="226">
          <cell r="E226">
            <v>23.56</v>
          </cell>
        </row>
        <row r="227">
          <cell r="E227">
            <v>23.34</v>
          </cell>
        </row>
        <row r="228">
          <cell r="E228">
            <v>21.1</v>
          </cell>
        </row>
        <row r="229">
          <cell r="E229">
            <v>22.73</v>
          </cell>
        </row>
        <row r="230">
          <cell r="E230">
            <v>29.82</v>
          </cell>
        </row>
        <row r="231">
          <cell r="E231">
            <v>20.17</v>
          </cell>
        </row>
        <row r="232">
          <cell r="E232">
            <v>31.16</v>
          </cell>
        </row>
        <row r="233">
          <cell r="E233">
            <v>23.56</v>
          </cell>
        </row>
        <row r="234">
          <cell r="E234">
            <v>21.27</v>
          </cell>
        </row>
        <row r="235">
          <cell r="E235">
            <v>21.1</v>
          </cell>
        </row>
        <row r="236">
          <cell r="E236">
            <v>23.34</v>
          </cell>
        </row>
        <row r="237">
          <cell r="E237">
            <v>28.8</v>
          </cell>
        </row>
        <row r="238">
          <cell r="E238">
            <v>25</v>
          </cell>
        </row>
        <row r="239">
          <cell r="E239">
            <v>27.38</v>
          </cell>
        </row>
        <row r="240">
          <cell r="E240">
            <v>23.56</v>
          </cell>
        </row>
        <row r="241">
          <cell r="E241">
            <v>42.4</v>
          </cell>
        </row>
        <row r="242">
          <cell r="E242">
            <v>16.95</v>
          </cell>
        </row>
        <row r="243">
          <cell r="E243">
            <v>49.55</v>
          </cell>
        </row>
        <row r="244">
          <cell r="E244">
            <v>15.59</v>
          </cell>
        </row>
        <row r="245">
          <cell r="E245">
            <v>49.55</v>
          </cell>
        </row>
        <row r="246">
          <cell r="E246">
            <v>15.59</v>
          </cell>
        </row>
        <row r="265">
          <cell r="E265">
            <v>9.94</v>
          </cell>
        </row>
        <row r="266">
          <cell r="E266">
            <v>9.7</v>
          </cell>
        </row>
        <row r="267">
          <cell r="E267">
            <v>8.7</v>
          </cell>
        </row>
        <row r="268">
          <cell r="E268">
            <v>4.36</v>
          </cell>
        </row>
        <row r="269">
          <cell r="E269">
            <v>4.36</v>
          </cell>
        </row>
        <row r="270">
          <cell r="E270">
            <v>7.9</v>
          </cell>
        </row>
        <row r="271">
          <cell r="E271">
            <v>4.36</v>
          </cell>
        </row>
        <row r="272">
          <cell r="E272">
            <v>4.36</v>
          </cell>
        </row>
        <row r="273">
          <cell r="E273">
            <v>17</v>
          </cell>
        </row>
        <row r="274">
          <cell r="E274">
            <v>20.1</v>
          </cell>
        </row>
        <row r="275">
          <cell r="E275">
            <v>42.13</v>
          </cell>
        </row>
        <row r="276">
          <cell r="E276">
            <v>2.26</v>
          </cell>
        </row>
        <row r="277">
          <cell r="E277">
            <v>4.3</v>
          </cell>
        </row>
        <row r="278">
          <cell r="E278">
            <v>13</v>
          </cell>
        </row>
        <row r="283">
          <cell r="E283">
            <v>2.9</v>
          </cell>
        </row>
        <row r="285">
          <cell r="E285">
            <v>9.68</v>
          </cell>
        </row>
        <row r="286">
          <cell r="E286">
            <v>8</v>
          </cell>
        </row>
        <row r="287">
          <cell r="E287">
            <v>7</v>
          </cell>
        </row>
        <row r="288">
          <cell r="E288">
            <v>28.54</v>
          </cell>
        </row>
        <row r="289">
          <cell r="E289">
            <v>17.85</v>
          </cell>
        </row>
        <row r="290">
          <cell r="E290">
            <v>6.7</v>
          </cell>
        </row>
        <row r="291">
          <cell r="E291">
            <v>6.7</v>
          </cell>
        </row>
        <row r="292">
          <cell r="E292">
            <v>23.2</v>
          </cell>
        </row>
        <row r="294">
          <cell r="E294">
            <v>6.06</v>
          </cell>
        </row>
        <row r="295">
          <cell r="E295">
            <v>11.09</v>
          </cell>
        </row>
        <row r="296">
          <cell r="E296">
            <v>9.7</v>
          </cell>
        </row>
        <row r="297">
          <cell r="E297">
            <v>12.1</v>
          </cell>
        </row>
        <row r="298">
          <cell r="E298">
            <v>20.35</v>
          </cell>
        </row>
        <row r="299">
          <cell r="E299">
            <v>5.74</v>
          </cell>
        </row>
        <row r="300">
          <cell r="E300">
            <v>4.45</v>
          </cell>
        </row>
        <row r="301">
          <cell r="E301">
            <v>2.33</v>
          </cell>
        </row>
        <row r="302">
          <cell r="E302">
            <v>2.33</v>
          </cell>
        </row>
        <row r="303">
          <cell r="E303">
            <v>21.45</v>
          </cell>
        </row>
        <row r="305">
          <cell r="E305">
            <v>23.31</v>
          </cell>
        </row>
        <row r="307">
          <cell r="E307">
            <v>21.22</v>
          </cell>
        </row>
        <row r="308">
          <cell r="E308">
            <v>25.06</v>
          </cell>
        </row>
        <row r="309">
          <cell r="E309">
            <v>24.94</v>
          </cell>
        </row>
        <row r="310">
          <cell r="E310">
            <v>24.92</v>
          </cell>
        </row>
        <row r="311">
          <cell r="E311">
            <v>25.1</v>
          </cell>
        </row>
        <row r="312">
          <cell r="E312">
            <v>51.62</v>
          </cell>
        </row>
        <row r="313">
          <cell r="E313">
            <v>12.74</v>
          </cell>
        </row>
        <row r="314">
          <cell r="E314">
            <v>12.34</v>
          </cell>
        </row>
        <row r="315">
          <cell r="E315">
            <v>22.62</v>
          </cell>
        </row>
        <row r="316">
          <cell r="E316">
            <v>24.18</v>
          </cell>
        </row>
        <row r="317">
          <cell r="E317">
            <v>29.76</v>
          </cell>
        </row>
        <row r="318">
          <cell r="E318">
            <v>24.8</v>
          </cell>
        </row>
        <row r="319">
          <cell r="E319">
            <v>43.42</v>
          </cell>
        </row>
        <row r="320">
          <cell r="E320">
            <v>5</v>
          </cell>
        </row>
        <row r="321">
          <cell r="E321">
            <v>14.3</v>
          </cell>
        </row>
        <row r="322">
          <cell r="E322">
            <v>17.7</v>
          </cell>
        </row>
        <row r="323">
          <cell r="E323">
            <v>22.46</v>
          </cell>
        </row>
        <row r="324">
          <cell r="E324">
            <v>49.3</v>
          </cell>
        </row>
        <row r="326">
          <cell r="E326">
            <v>70.2</v>
          </cell>
        </row>
        <row r="327">
          <cell r="E327">
            <v>22.3</v>
          </cell>
        </row>
        <row r="328">
          <cell r="E328">
            <v>54.1</v>
          </cell>
        </row>
        <row r="329">
          <cell r="E329">
            <v>37</v>
          </cell>
        </row>
        <row r="330">
          <cell r="E330">
            <v>16.4</v>
          </cell>
        </row>
        <row r="331">
          <cell r="E331">
            <v>9</v>
          </cell>
        </row>
        <row r="332">
          <cell r="E332">
            <v>4.3</v>
          </cell>
        </row>
        <row r="333">
          <cell r="E333">
            <v>7.2</v>
          </cell>
        </row>
        <row r="334">
          <cell r="E334">
            <v>12.42</v>
          </cell>
        </row>
        <row r="335">
          <cell r="E335">
            <v>10.28</v>
          </cell>
        </row>
        <row r="336">
          <cell r="E336">
            <v>7.3</v>
          </cell>
        </row>
        <row r="337">
          <cell r="E337">
            <v>17.52</v>
          </cell>
        </row>
        <row r="338">
          <cell r="E338">
            <v>25.1</v>
          </cell>
        </row>
        <row r="339">
          <cell r="E339">
            <v>24.94</v>
          </cell>
        </row>
        <row r="340">
          <cell r="E340">
            <v>22.52</v>
          </cell>
        </row>
        <row r="341">
          <cell r="E341">
            <v>17.52</v>
          </cell>
        </row>
        <row r="342">
          <cell r="E342">
            <v>23.4</v>
          </cell>
        </row>
        <row r="343">
          <cell r="E343">
            <v>44.7</v>
          </cell>
        </row>
        <row r="344">
          <cell r="E344">
            <v>32.42</v>
          </cell>
        </row>
        <row r="345">
          <cell r="E345">
            <v>22.52</v>
          </cell>
        </row>
        <row r="346">
          <cell r="E346">
            <v>22.62</v>
          </cell>
        </row>
        <row r="347">
          <cell r="E347">
            <v>22.52</v>
          </cell>
        </row>
        <row r="348">
          <cell r="E348">
            <v>22.3</v>
          </cell>
        </row>
        <row r="349">
          <cell r="E349">
            <v>42.7</v>
          </cell>
        </row>
        <row r="350">
          <cell r="E350">
            <v>19.4</v>
          </cell>
        </row>
        <row r="351">
          <cell r="E351">
            <v>7.1</v>
          </cell>
        </row>
        <row r="352">
          <cell r="E352">
            <v>5.65</v>
          </cell>
        </row>
        <row r="353">
          <cell r="E353">
            <v>2.8</v>
          </cell>
        </row>
        <row r="354">
          <cell r="E354">
            <v>2.65</v>
          </cell>
        </row>
        <row r="355">
          <cell r="E355">
            <v>6.2</v>
          </cell>
        </row>
        <row r="356">
          <cell r="E356">
            <v>3.05</v>
          </cell>
        </row>
        <row r="358">
          <cell r="E358">
            <v>0.95</v>
          </cell>
        </row>
        <row r="359">
          <cell r="E359">
            <v>10.2</v>
          </cell>
        </row>
        <row r="360">
          <cell r="E360">
            <v>16.9</v>
          </cell>
        </row>
        <row r="361">
          <cell r="E361">
            <v>37.25</v>
          </cell>
        </row>
        <row r="363">
          <cell r="E363">
            <v>62.6</v>
          </cell>
        </row>
        <row r="364">
          <cell r="E364">
            <v>34.5</v>
          </cell>
        </row>
        <row r="365">
          <cell r="E365">
            <v>63.8</v>
          </cell>
        </row>
        <row r="366">
          <cell r="E366">
            <v>6.2</v>
          </cell>
        </row>
        <row r="367">
          <cell r="E367">
            <v>3.05</v>
          </cell>
        </row>
        <row r="369">
          <cell r="E369">
            <v>0.95</v>
          </cell>
        </row>
        <row r="370">
          <cell r="E370">
            <v>10.2</v>
          </cell>
        </row>
        <row r="371">
          <cell r="E371">
            <v>32.8</v>
          </cell>
        </row>
        <row r="372">
          <cell r="E372">
            <v>27.53</v>
          </cell>
        </row>
        <row r="373">
          <cell r="E373">
            <v>10.7</v>
          </cell>
        </row>
        <row r="374">
          <cell r="E374">
            <v>24.9</v>
          </cell>
        </row>
        <row r="375">
          <cell r="E375">
            <v>6</v>
          </cell>
        </row>
        <row r="376">
          <cell r="E376">
            <v>24.3</v>
          </cell>
        </row>
        <row r="377">
          <cell r="E377">
            <v>37.9</v>
          </cell>
        </row>
        <row r="378">
          <cell r="E378">
            <v>44.8</v>
          </cell>
        </row>
        <row r="379">
          <cell r="E379">
            <v>26.4</v>
          </cell>
        </row>
        <row r="380">
          <cell r="E380">
            <v>9.1</v>
          </cell>
        </row>
        <row r="381">
          <cell r="E381">
            <v>4.4</v>
          </cell>
        </row>
        <row r="382">
          <cell r="E382">
            <v>17.63</v>
          </cell>
        </row>
        <row r="383">
          <cell r="E383">
            <v>13</v>
          </cell>
        </row>
        <row r="384">
          <cell r="E384">
            <v>7.8</v>
          </cell>
        </row>
        <row r="385">
          <cell r="E385">
            <v>8</v>
          </cell>
        </row>
        <row r="386">
          <cell r="E386">
            <v>7.8</v>
          </cell>
        </row>
        <row r="387">
          <cell r="E387">
            <v>12</v>
          </cell>
        </row>
        <row r="388">
          <cell r="E388">
            <v>16.9</v>
          </cell>
        </row>
        <row r="389">
          <cell r="E389">
            <v>15.86</v>
          </cell>
        </row>
        <row r="390">
          <cell r="E390">
            <v>15.86</v>
          </cell>
        </row>
        <row r="391">
          <cell r="E391">
            <v>16.9</v>
          </cell>
        </row>
        <row r="392">
          <cell r="E392">
            <v>9.9</v>
          </cell>
        </row>
        <row r="393">
          <cell r="E393">
            <v>12.02</v>
          </cell>
        </row>
        <row r="394">
          <cell r="E394">
            <v>11.12</v>
          </cell>
        </row>
        <row r="423">
          <cell r="E423">
            <v>5599.35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omberie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TPRO"/>
    </sheetNames>
    <sheetDataSet>
      <sheetData sheetId="1">
        <row r="1">
          <cell r="A1" t="str">
            <v> </v>
          </cell>
          <cell r="D1">
            <v>0</v>
          </cell>
          <cell r="E1">
            <v>0</v>
          </cell>
        </row>
        <row r="5">
          <cell r="A5" t="str">
            <v>IPE</v>
          </cell>
        </row>
        <row r="6">
          <cell r="A6" t="str">
            <v>IPE80</v>
          </cell>
          <cell r="B6">
            <v>80</v>
          </cell>
          <cell r="D6">
            <v>6</v>
          </cell>
          <cell r="E6">
            <v>0.329</v>
          </cell>
        </row>
        <row r="7">
          <cell r="A7" t="str">
            <v>IPE100</v>
          </cell>
          <cell r="B7">
            <v>100</v>
          </cell>
          <cell r="D7">
            <v>8.1</v>
          </cell>
          <cell r="E7">
            <v>0.401</v>
          </cell>
        </row>
        <row r="8">
          <cell r="A8" t="str">
            <v>IPE120</v>
          </cell>
          <cell r="B8">
            <v>120</v>
          </cell>
          <cell r="D8">
            <v>10.4</v>
          </cell>
          <cell r="E8">
            <v>0.474</v>
          </cell>
        </row>
        <row r="9">
          <cell r="A9" t="str">
            <v>IPE140</v>
          </cell>
          <cell r="B9">
            <v>140</v>
          </cell>
          <cell r="D9">
            <v>12.9</v>
          </cell>
          <cell r="E9">
            <v>0.55</v>
          </cell>
        </row>
        <row r="10">
          <cell r="A10" t="str">
            <v>IPE160</v>
          </cell>
          <cell r="B10">
            <v>160</v>
          </cell>
          <cell r="D10">
            <v>15.8</v>
          </cell>
          <cell r="E10">
            <v>0.622</v>
          </cell>
        </row>
        <row r="11">
          <cell r="A11" t="str">
            <v>IPE180</v>
          </cell>
          <cell r="B11">
            <v>180</v>
          </cell>
          <cell r="D11">
            <v>18.8</v>
          </cell>
          <cell r="E11">
            <v>0.698</v>
          </cell>
        </row>
        <row r="12">
          <cell r="A12" t="str">
            <v>IPE200</v>
          </cell>
          <cell r="B12">
            <v>200</v>
          </cell>
          <cell r="D12">
            <v>22.4</v>
          </cell>
          <cell r="E12">
            <v>0.768</v>
          </cell>
        </row>
        <row r="13">
          <cell r="A13" t="str">
            <v>IPE220</v>
          </cell>
          <cell r="B13">
            <v>220</v>
          </cell>
          <cell r="D13">
            <v>26.2</v>
          </cell>
          <cell r="E13">
            <v>0.848</v>
          </cell>
        </row>
        <row r="14">
          <cell r="A14" t="str">
            <v>IPE240</v>
          </cell>
          <cell r="B14">
            <v>240</v>
          </cell>
          <cell r="D14">
            <v>30.7</v>
          </cell>
          <cell r="E14">
            <v>0.921</v>
          </cell>
        </row>
        <row r="15">
          <cell r="A15" t="str">
            <v>IPE270</v>
          </cell>
          <cell r="B15">
            <v>270</v>
          </cell>
          <cell r="D15">
            <v>36.1</v>
          </cell>
          <cell r="E15">
            <v>1.04</v>
          </cell>
        </row>
        <row r="16">
          <cell r="A16" t="str">
            <v>IPE300</v>
          </cell>
          <cell r="B16">
            <v>300</v>
          </cell>
          <cell r="D16">
            <v>42.2</v>
          </cell>
          <cell r="E16">
            <v>1.16</v>
          </cell>
        </row>
        <row r="17">
          <cell r="A17" t="str">
            <v>IPE330</v>
          </cell>
          <cell r="B17">
            <v>330</v>
          </cell>
          <cell r="D17">
            <v>49.1</v>
          </cell>
          <cell r="E17">
            <v>1.25</v>
          </cell>
        </row>
        <row r="18">
          <cell r="A18" t="str">
            <v>IPE360</v>
          </cell>
          <cell r="B18">
            <v>360</v>
          </cell>
          <cell r="D18">
            <v>57.1</v>
          </cell>
          <cell r="E18">
            <v>1.35</v>
          </cell>
        </row>
        <row r="19">
          <cell r="A19" t="str">
            <v>IPE400</v>
          </cell>
          <cell r="B19">
            <v>400</v>
          </cell>
          <cell r="D19">
            <v>66.3</v>
          </cell>
          <cell r="E19">
            <v>1.47</v>
          </cell>
        </row>
        <row r="20">
          <cell r="A20" t="str">
            <v>IPE450</v>
          </cell>
          <cell r="B20">
            <v>450</v>
          </cell>
          <cell r="D20">
            <v>77.6</v>
          </cell>
          <cell r="E20">
            <v>1.61</v>
          </cell>
        </row>
        <row r="21">
          <cell r="A21" t="str">
            <v>IPE500</v>
          </cell>
          <cell r="B21">
            <v>500</v>
          </cell>
          <cell r="D21">
            <v>90.7</v>
          </cell>
          <cell r="E21">
            <v>1.74</v>
          </cell>
        </row>
        <row r="22">
          <cell r="A22" t="str">
            <v>IPE550</v>
          </cell>
          <cell r="B22">
            <v>550</v>
          </cell>
          <cell r="D22">
            <v>106</v>
          </cell>
          <cell r="E22">
            <v>1.88</v>
          </cell>
        </row>
        <row r="23">
          <cell r="A23" t="str">
            <v>IPE600</v>
          </cell>
          <cell r="B23">
            <v>600</v>
          </cell>
          <cell r="D23">
            <v>122</v>
          </cell>
          <cell r="E23">
            <v>2.02</v>
          </cell>
        </row>
        <row r="24">
          <cell r="B24" t="str">
            <v> </v>
          </cell>
        </row>
        <row r="26">
          <cell r="A26" t="str">
            <v>HEA</v>
          </cell>
        </row>
        <row r="27">
          <cell r="A27" t="str">
            <v>HEA100</v>
          </cell>
          <cell r="B27">
            <v>100</v>
          </cell>
          <cell r="D27">
            <v>16.7</v>
          </cell>
          <cell r="E27">
            <v>0.562</v>
          </cell>
          <cell r="K27" t="str">
            <v> </v>
          </cell>
        </row>
        <row r="28">
          <cell r="A28" t="str">
            <v>HEA120</v>
          </cell>
          <cell r="B28">
            <v>120</v>
          </cell>
          <cell r="D28">
            <v>19.9</v>
          </cell>
          <cell r="E28">
            <v>0.677</v>
          </cell>
        </row>
        <row r="29">
          <cell r="A29" t="str">
            <v>HEA140</v>
          </cell>
          <cell r="B29">
            <v>140</v>
          </cell>
          <cell r="D29">
            <v>24.7</v>
          </cell>
          <cell r="E29">
            <v>0.794</v>
          </cell>
        </row>
        <row r="30">
          <cell r="A30" t="str">
            <v>HEA160</v>
          </cell>
          <cell r="B30">
            <v>160</v>
          </cell>
          <cell r="D30">
            <v>30.4</v>
          </cell>
          <cell r="E30">
            <v>0.896</v>
          </cell>
        </row>
        <row r="31">
          <cell r="A31" t="str">
            <v>HEA180</v>
          </cell>
          <cell r="B31">
            <v>180</v>
          </cell>
          <cell r="D31">
            <v>35.5</v>
          </cell>
          <cell r="E31">
            <v>1.02</v>
          </cell>
        </row>
        <row r="32">
          <cell r="A32" t="str">
            <v>HEA200</v>
          </cell>
          <cell r="B32">
            <v>200</v>
          </cell>
          <cell r="D32">
            <v>42.3</v>
          </cell>
          <cell r="E32">
            <v>1.14</v>
          </cell>
        </row>
        <row r="33">
          <cell r="A33" t="str">
            <v>HEA220</v>
          </cell>
          <cell r="B33">
            <v>220</v>
          </cell>
          <cell r="D33">
            <v>50.5</v>
          </cell>
          <cell r="E33">
            <v>1.26</v>
          </cell>
        </row>
        <row r="34">
          <cell r="A34" t="str">
            <v>HEA240</v>
          </cell>
          <cell r="B34">
            <v>240</v>
          </cell>
          <cell r="D34">
            <v>60.3</v>
          </cell>
          <cell r="E34">
            <v>1.37</v>
          </cell>
        </row>
        <row r="35">
          <cell r="A35" t="str">
            <v>HEA260</v>
          </cell>
          <cell r="B35">
            <v>260</v>
          </cell>
          <cell r="D35">
            <v>68.2</v>
          </cell>
          <cell r="E35">
            <v>1.48</v>
          </cell>
        </row>
        <row r="36">
          <cell r="A36" t="str">
            <v>HEA280</v>
          </cell>
          <cell r="B36">
            <v>280</v>
          </cell>
          <cell r="D36">
            <v>76.4</v>
          </cell>
          <cell r="E36">
            <v>1.6</v>
          </cell>
        </row>
        <row r="37">
          <cell r="A37" t="str">
            <v>HEA300</v>
          </cell>
          <cell r="B37">
            <v>300</v>
          </cell>
          <cell r="D37">
            <v>88.3</v>
          </cell>
          <cell r="E37">
            <v>1.72</v>
          </cell>
        </row>
        <row r="38">
          <cell r="A38" t="str">
            <v>HEA320</v>
          </cell>
          <cell r="B38">
            <v>320</v>
          </cell>
          <cell r="D38">
            <v>97.6</v>
          </cell>
          <cell r="E38">
            <v>1.76</v>
          </cell>
        </row>
        <row r="39">
          <cell r="A39" t="str">
            <v>HEA340</v>
          </cell>
          <cell r="B39">
            <v>340</v>
          </cell>
          <cell r="D39">
            <v>105</v>
          </cell>
          <cell r="E39">
            <v>1.79</v>
          </cell>
        </row>
        <row r="40">
          <cell r="A40" t="str">
            <v>HEA360</v>
          </cell>
          <cell r="B40">
            <v>360</v>
          </cell>
          <cell r="D40">
            <v>112</v>
          </cell>
          <cell r="E40">
            <v>1.83</v>
          </cell>
        </row>
        <row r="41">
          <cell r="A41" t="str">
            <v>HEA400</v>
          </cell>
          <cell r="B41">
            <v>400</v>
          </cell>
          <cell r="D41">
            <v>125</v>
          </cell>
          <cell r="E41">
            <v>1.91</v>
          </cell>
        </row>
        <row r="42">
          <cell r="A42" t="str">
            <v>HEA450</v>
          </cell>
          <cell r="B42">
            <v>450</v>
          </cell>
          <cell r="D42">
            <v>140</v>
          </cell>
          <cell r="E42">
            <v>2.01</v>
          </cell>
        </row>
        <row r="43">
          <cell r="A43" t="str">
            <v>HEA500</v>
          </cell>
          <cell r="B43">
            <v>500</v>
          </cell>
          <cell r="D43">
            <v>155</v>
          </cell>
          <cell r="E43">
            <v>2.11</v>
          </cell>
        </row>
        <row r="44">
          <cell r="A44" t="str">
            <v>HEA550</v>
          </cell>
          <cell r="B44">
            <v>550</v>
          </cell>
          <cell r="D44">
            <v>166</v>
          </cell>
          <cell r="E44">
            <v>2.21</v>
          </cell>
        </row>
        <row r="45">
          <cell r="A45" t="str">
            <v>HEA600</v>
          </cell>
          <cell r="B45">
            <v>600</v>
          </cell>
          <cell r="D45">
            <v>178</v>
          </cell>
          <cell r="E45">
            <v>2.31</v>
          </cell>
        </row>
        <row r="46">
          <cell r="A46" t="str">
            <v>HEA650</v>
          </cell>
          <cell r="B46">
            <v>650</v>
          </cell>
          <cell r="D46">
            <v>190</v>
          </cell>
          <cell r="E46">
            <v>2.41</v>
          </cell>
        </row>
        <row r="47">
          <cell r="A47" t="str">
            <v>HEA700</v>
          </cell>
          <cell r="B47">
            <v>700</v>
          </cell>
          <cell r="D47">
            <v>204</v>
          </cell>
          <cell r="E47">
            <v>2.5</v>
          </cell>
        </row>
        <row r="49">
          <cell r="A49" t="str">
            <v>HEB</v>
          </cell>
        </row>
        <row r="50">
          <cell r="A50" t="str">
            <v>HEB100</v>
          </cell>
          <cell r="B50">
            <v>100</v>
          </cell>
          <cell r="D50">
            <v>20.4</v>
          </cell>
          <cell r="E50">
            <v>0.567</v>
          </cell>
        </row>
        <row r="51">
          <cell r="A51" t="str">
            <v>HEB120</v>
          </cell>
          <cell r="B51">
            <v>120</v>
          </cell>
          <cell r="D51">
            <v>26.7</v>
          </cell>
          <cell r="E51">
            <v>0.686</v>
          </cell>
        </row>
        <row r="52">
          <cell r="A52" t="str">
            <v>HEB140</v>
          </cell>
          <cell r="B52">
            <v>140</v>
          </cell>
          <cell r="D52">
            <v>33.7</v>
          </cell>
          <cell r="E52">
            <v>0.805</v>
          </cell>
        </row>
        <row r="53">
          <cell r="A53" t="str">
            <v>HEB160</v>
          </cell>
          <cell r="B53">
            <v>160</v>
          </cell>
          <cell r="D53">
            <v>42.6</v>
          </cell>
          <cell r="E53">
            <v>0.918</v>
          </cell>
        </row>
        <row r="54">
          <cell r="A54" t="str">
            <v>HEB180</v>
          </cell>
          <cell r="B54">
            <v>180</v>
          </cell>
          <cell r="D54">
            <v>51.2</v>
          </cell>
          <cell r="E54">
            <v>1.03</v>
          </cell>
        </row>
        <row r="55">
          <cell r="A55" t="str">
            <v>HEB200</v>
          </cell>
          <cell r="B55">
            <v>200</v>
          </cell>
          <cell r="D55">
            <v>61.3</v>
          </cell>
          <cell r="E55">
            <v>1.15</v>
          </cell>
        </row>
        <row r="56">
          <cell r="A56" t="str">
            <v>HEB220</v>
          </cell>
          <cell r="B56">
            <v>220</v>
          </cell>
          <cell r="D56">
            <v>71.5</v>
          </cell>
          <cell r="E56">
            <v>1.27</v>
          </cell>
        </row>
        <row r="57">
          <cell r="A57" t="str">
            <v>HEB240</v>
          </cell>
          <cell r="B57">
            <v>240</v>
          </cell>
          <cell r="D57">
            <v>83.2</v>
          </cell>
          <cell r="E57">
            <v>1.38</v>
          </cell>
        </row>
        <row r="58">
          <cell r="A58" t="str">
            <v>HEB260</v>
          </cell>
          <cell r="B58">
            <v>260</v>
          </cell>
          <cell r="D58">
            <v>93</v>
          </cell>
          <cell r="E58">
            <v>1.5</v>
          </cell>
        </row>
        <row r="59">
          <cell r="A59" t="str">
            <v>HEB280</v>
          </cell>
          <cell r="B59">
            <v>280</v>
          </cell>
          <cell r="D59">
            <v>103</v>
          </cell>
          <cell r="E59">
            <v>1.62</v>
          </cell>
        </row>
        <row r="60">
          <cell r="A60" t="str">
            <v>HEB300</v>
          </cell>
          <cell r="B60">
            <v>300</v>
          </cell>
          <cell r="D60">
            <v>117</v>
          </cell>
          <cell r="E60">
            <v>1.73</v>
          </cell>
        </row>
        <row r="61">
          <cell r="A61" t="str">
            <v>HEB320</v>
          </cell>
          <cell r="B61">
            <v>320</v>
          </cell>
          <cell r="D61">
            <v>127</v>
          </cell>
          <cell r="E61">
            <v>1.77</v>
          </cell>
        </row>
        <row r="62">
          <cell r="A62" t="str">
            <v>HEB340</v>
          </cell>
          <cell r="B62">
            <v>340</v>
          </cell>
          <cell r="D62">
            <v>135</v>
          </cell>
          <cell r="E62">
            <v>1.81</v>
          </cell>
        </row>
        <row r="63">
          <cell r="A63" t="str">
            <v>HEB360</v>
          </cell>
          <cell r="B63">
            <v>360</v>
          </cell>
          <cell r="D63">
            <v>142</v>
          </cell>
          <cell r="E63">
            <v>1.85</v>
          </cell>
        </row>
        <row r="64">
          <cell r="A64" t="str">
            <v>HEB400</v>
          </cell>
          <cell r="B64">
            <v>400</v>
          </cell>
          <cell r="D64">
            <v>155</v>
          </cell>
          <cell r="E64">
            <v>1.93</v>
          </cell>
        </row>
        <row r="65">
          <cell r="A65" t="str">
            <v>HEB450</v>
          </cell>
          <cell r="B65">
            <v>450</v>
          </cell>
          <cell r="D65">
            <v>171</v>
          </cell>
          <cell r="E65">
            <v>1.99</v>
          </cell>
        </row>
        <row r="66">
          <cell r="A66" t="str">
            <v>HEB500</v>
          </cell>
          <cell r="B66">
            <v>500</v>
          </cell>
          <cell r="D66">
            <v>187</v>
          </cell>
          <cell r="E66">
            <v>2.12</v>
          </cell>
        </row>
        <row r="67">
          <cell r="A67" t="str">
            <v>HEB550</v>
          </cell>
          <cell r="B67">
            <v>550</v>
          </cell>
          <cell r="D67">
            <v>199</v>
          </cell>
          <cell r="E67">
            <v>2.22</v>
          </cell>
        </row>
        <row r="68">
          <cell r="A68" t="str">
            <v>HEB600</v>
          </cell>
          <cell r="B68">
            <v>600</v>
          </cell>
          <cell r="D68">
            <v>212</v>
          </cell>
          <cell r="E68">
            <v>2.32</v>
          </cell>
        </row>
        <row r="69">
          <cell r="A69" t="str">
            <v>HEB650</v>
          </cell>
          <cell r="B69">
            <v>650</v>
          </cell>
          <cell r="D69">
            <v>225</v>
          </cell>
          <cell r="E69">
            <v>2.42</v>
          </cell>
        </row>
        <row r="70">
          <cell r="A70" t="str">
            <v>HEB700</v>
          </cell>
          <cell r="B70">
            <v>700</v>
          </cell>
          <cell r="D70">
            <v>241</v>
          </cell>
          <cell r="E70">
            <v>2.52</v>
          </cell>
        </row>
        <row r="72">
          <cell r="A72" t="str">
            <v>HEM</v>
          </cell>
        </row>
        <row r="73">
          <cell r="A73" t="str">
            <v>HEM100</v>
          </cell>
          <cell r="B73">
            <v>100</v>
          </cell>
          <cell r="C73">
            <v>0</v>
          </cell>
          <cell r="D73">
            <v>41.8</v>
          </cell>
          <cell r="E73">
            <v>0.619</v>
          </cell>
        </row>
        <row r="74">
          <cell r="A74" t="str">
            <v>HEM120</v>
          </cell>
          <cell r="B74">
            <v>120</v>
          </cell>
          <cell r="C74">
            <v>0</v>
          </cell>
          <cell r="D74">
            <v>52.1</v>
          </cell>
          <cell r="E74">
            <v>0.738</v>
          </cell>
        </row>
        <row r="75">
          <cell r="A75" t="str">
            <v>HEM140</v>
          </cell>
          <cell r="B75">
            <v>140</v>
          </cell>
          <cell r="C75">
            <v>0</v>
          </cell>
          <cell r="D75">
            <v>63.2</v>
          </cell>
          <cell r="E75">
            <v>0.835</v>
          </cell>
        </row>
        <row r="76">
          <cell r="A76" t="str">
            <v>HEM160</v>
          </cell>
          <cell r="B76">
            <v>160</v>
          </cell>
          <cell r="C76">
            <v>0</v>
          </cell>
          <cell r="D76">
            <v>76.2</v>
          </cell>
          <cell r="E76">
            <v>0.97</v>
          </cell>
        </row>
        <row r="77">
          <cell r="A77" t="str">
            <v>HEM180</v>
          </cell>
          <cell r="B77">
            <v>180</v>
          </cell>
          <cell r="C77">
            <v>0</v>
          </cell>
          <cell r="D77">
            <v>88.9</v>
          </cell>
          <cell r="E77">
            <v>1.09</v>
          </cell>
        </row>
        <row r="78">
          <cell r="A78" t="str">
            <v>HEM200</v>
          </cell>
          <cell r="B78">
            <v>200</v>
          </cell>
          <cell r="C78">
            <v>0</v>
          </cell>
          <cell r="D78">
            <v>103</v>
          </cell>
          <cell r="E78">
            <v>1.2</v>
          </cell>
        </row>
        <row r="79">
          <cell r="A79" t="str">
            <v>HEM220</v>
          </cell>
          <cell r="B79">
            <v>220</v>
          </cell>
          <cell r="C79">
            <v>0</v>
          </cell>
          <cell r="D79">
            <v>117</v>
          </cell>
          <cell r="E79">
            <v>1.32</v>
          </cell>
        </row>
        <row r="80">
          <cell r="A80" t="str">
            <v>HEM240</v>
          </cell>
          <cell r="B80">
            <v>240</v>
          </cell>
          <cell r="C80">
            <v>0</v>
          </cell>
          <cell r="D80">
            <v>157</v>
          </cell>
          <cell r="E80">
            <v>1.46</v>
          </cell>
        </row>
        <row r="81">
          <cell r="A81" t="str">
            <v>HEM260</v>
          </cell>
          <cell r="B81">
            <v>260</v>
          </cell>
          <cell r="C81">
            <v>0</v>
          </cell>
          <cell r="D81">
            <v>172</v>
          </cell>
          <cell r="E81">
            <v>1.57</v>
          </cell>
        </row>
        <row r="82">
          <cell r="A82" t="str">
            <v>HEM280</v>
          </cell>
          <cell r="B82">
            <v>280</v>
          </cell>
          <cell r="C82">
            <v>0</v>
          </cell>
          <cell r="D82">
            <v>189</v>
          </cell>
          <cell r="E82">
            <v>1.69</v>
          </cell>
        </row>
        <row r="83">
          <cell r="A83" t="str">
            <v>HEM300</v>
          </cell>
          <cell r="B83">
            <v>300</v>
          </cell>
          <cell r="C83">
            <v>0</v>
          </cell>
          <cell r="D83">
            <v>238</v>
          </cell>
          <cell r="E83">
            <v>1.83</v>
          </cell>
        </row>
        <row r="84">
          <cell r="A84" t="str">
            <v>HEM320</v>
          </cell>
          <cell r="B84">
            <v>320</v>
          </cell>
          <cell r="C84">
            <v>0</v>
          </cell>
          <cell r="D84">
            <v>245</v>
          </cell>
          <cell r="E84">
            <v>1.87</v>
          </cell>
        </row>
        <row r="85">
          <cell r="A85" t="str">
            <v>HEM340</v>
          </cell>
          <cell r="B85">
            <v>340</v>
          </cell>
          <cell r="C85">
            <v>0</v>
          </cell>
          <cell r="D85">
            <v>248</v>
          </cell>
          <cell r="E85">
            <v>1.9</v>
          </cell>
        </row>
        <row r="86">
          <cell r="A86" t="str">
            <v>HEM360</v>
          </cell>
          <cell r="B86">
            <v>360</v>
          </cell>
          <cell r="C86">
            <v>0</v>
          </cell>
          <cell r="D86">
            <v>250</v>
          </cell>
          <cell r="E86">
            <v>1.93</v>
          </cell>
        </row>
        <row r="87">
          <cell r="A87" t="str">
            <v>HEM400</v>
          </cell>
          <cell r="B87">
            <v>400</v>
          </cell>
          <cell r="C87">
            <v>0</v>
          </cell>
          <cell r="D87">
            <v>256</v>
          </cell>
          <cell r="E87">
            <v>2</v>
          </cell>
        </row>
        <row r="88">
          <cell r="A88" t="str">
            <v>HEM450</v>
          </cell>
          <cell r="B88">
            <v>450</v>
          </cell>
          <cell r="C88">
            <v>0</v>
          </cell>
          <cell r="D88">
            <v>263</v>
          </cell>
          <cell r="E88">
            <v>2.1</v>
          </cell>
        </row>
        <row r="89">
          <cell r="A89" t="str">
            <v>HEM500</v>
          </cell>
          <cell r="B89">
            <v>500</v>
          </cell>
          <cell r="C89">
            <v>0</v>
          </cell>
          <cell r="D89">
            <v>270</v>
          </cell>
          <cell r="E89">
            <v>2.18</v>
          </cell>
        </row>
        <row r="90">
          <cell r="A90" t="str">
            <v>HEM550</v>
          </cell>
          <cell r="B90">
            <v>550</v>
          </cell>
          <cell r="C90">
            <v>0</v>
          </cell>
          <cell r="D90">
            <v>278</v>
          </cell>
          <cell r="E90">
            <v>2.28</v>
          </cell>
        </row>
        <row r="91">
          <cell r="A91" t="str">
            <v>HEM600</v>
          </cell>
          <cell r="B91">
            <v>600</v>
          </cell>
          <cell r="C91">
            <v>0</v>
          </cell>
          <cell r="D91">
            <v>285</v>
          </cell>
          <cell r="E91">
            <v>2.37</v>
          </cell>
        </row>
        <row r="92">
          <cell r="A92" t="str">
            <v>HEM650</v>
          </cell>
          <cell r="B92">
            <v>650</v>
          </cell>
          <cell r="C92">
            <v>0</v>
          </cell>
          <cell r="D92">
            <v>293</v>
          </cell>
          <cell r="E92">
            <v>2.47</v>
          </cell>
        </row>
        <row r="93">
          <cell r="A93" t="str">
            <v>HEM700</v>
          </cell>
          <cell r="B93">
            <v>700</v>
          </cell>
          <cell r="C93">
            <v>0</v>
          </cell>
          <cell r="D93">
            <v>301</v>
          </cell>
          <cell r="E93">
            <v>2.56</v>
          </cell>
        </row>
        <row r="96">
          <cell r="K96" t="str">
            <v> </v>
          </cell>
        </row>
        <row r="97">
          <cell r="A97" t="str">
            <v>&gt;40</v>
          </cell>
          <cell r="B97">
            <v>40</v>
          </cell>
          <cell r="D97">
            <v>2.42</v>
          </cell>
          <cell r="E97">
            <v>0.155</v>
          </cell>
        </row>
        <row r="98">
          <cell r="A98" t="str">
            <v>&gt;45</v>
          </cell>
          <cell r="B98">
            <v>45</v>
          </cell>
          <cell r="D98">
            <v>3.04</v>
          </cell>
          <cell r="E98">
            <v>0.174</v>
          </cell>
        </row>
        <row r="99">
          <cell r="A99" t="str">
            <v>&gt;50</v>
          </cell>
          <cell r="B99">
            <v>50</v>
          </cell>
          <cell r="D99">
            <v>3.77</v>
          </cell>
          <cell r="E99">
            <v>0.194</v>
          </cell>
        </row>
        <row r="100">
          <cell r="A100" t="str">
            <v>&gt;60</v>
          </cell>
          <cell r="B100">
            <v>60</v>
          </cell>
          <cell r="D100">
            <v>5.42</v>
          </cell>
          <cell r="E100">
            <v>0.233</v>
          </cell>
        </row>
        <row r="101">
          <cell r="A101" t="str">
            <v>&gt;70</v>
          </cell>
          <cell r="B101">
            <v>70</v>
          </cell>
          <cell r="D101">
            <v>7.38</v>
          </cell>
          <cell r="E101">
            <v>0.272</v>
          </cell>
        </row>
        <row r="102">
          <cell r="A102" t="str">
            <v>&gt;80</v>
          </cell>
          <cell r="B102">
            <v>80</v>
          </cell>
          <cell r="D102">
            <v>9.66</v>
          </cell>
          <cell r="E102">
            <v>0.311</v>
          </cell>
        </row>
        <row r="103">
          <cell r="A103" t="str">
            <v>&gt;90</v>
          </cell>
          <cell r="B103">
            <v>90</v>
          </cell>
          <cell r="D103">
            <v>12.2</v>
          </cell>
          <cell r="E103">
            <v>0.351</v>
          </cell>
        </row>
        <row r="104">
          <cell r="A104" t="str">
            <v>&gt;100</v>
          </cell>
          <cell r="B104">
            <v>100</v>
          </cell>
          <cell r="D104">
            <v>15.1</v>
          </cell>
          <cell r="E104">
            <v>0.39</v>
          </cell>
        </row>
        <row r="105">
          <cell r="A105" t="str">
            <v>&gt;120</v>
          </cell>
          <cell r="B105">
            <v>120</v>
          </cell>
          <cell r="D105">
            <v>21.6</v>
          </cell>
          <cell r="E105">
            <v>0.468</v>
          </cell>
        </row>
        <row r="106">
          <cell r="A106" t="str">
            <v>&gt;150</v>
          </cell>
          <cell r="B106">
            <v>150</v>
          </cell>
          <cell r="D106">
            <v>33.8</v>
          </cell>
          <cell r="E106">
            <v>0.585</v>
          </cell>
        </row>
        <row r="107">
          <cell r="A107" t="str">
            <v>&gt;200</v>
          </cell>
          <cell r="B107">
            <v>200</v>
          </cell>
        </row>
        <row r="109">
          <cell r="A109" t="str">
            <v>&gt;&lt;40</v>
          </cell>
          <cell r="B109">
            <v>40</v>
          </cell>
          <cell r="D109">
            <v>4.84</v>
          </cell>
          <cell r="E109">
            <v>0.31</v>
          </cell>
        </row>
        <row r="110">
          <cell r="A110" t="str">
            <v>&gt;&lt;45</v>
          </cell>
          <cell r="B110">
            <v>45</v>
          </cell>
          <cell r="D110">
            <v>6.08</v>
          </cell>
          <cell r="E110">
            <v>0.348</v>
          </cell>
        </row>
        <row r="111">
          <cell r="A111" t="str">
            <v>&gt;&lt;50</v>
          </cell>
          <cell r="B111">
            <v>50</v>
          </cell>
          <cell r="D111">
            <v>7.54</v>
          </cell>
          <cell r="E111">
            <v>0.388</v>
          </cell>
        </row>
        <row r="112">
          <cell r="A112" t="str">
            <v>&gt;&lt;60</v>
          </cell>
          <cell r="B112">
            <v>60</v>
          </cell>
          <cell r="D112">
            <v>10.84</v>
          </cell>
          <cell r="E112">
            <v>0.466</v>
          </cell>
        </row>
        <row r="113">
          <cell r="A113" t="str">
            <v>&gt;&lt;70</v>
          </cell>
          <cell r="B113">
            <v>70</v>
          </cell>
          <cell r="D113">
            <v>14.76</v>
          </cell>
          <cell r="E113">
            <v>0.544</v>
          </cell>
        </row>
        <row r="114">
          <cell r="A114" t="str">
            <v>&gt;&lt;80</v>
          </cell>
          <cell r="B114">
            <v>80</v>
          </cell>
          <cell r="D114">
            <v>19.32</v>
          </cell>
          <cell r="E114">
            <v>0.622</v>
          </cell>
        </row>
        <row r="115">
          <cell r="A115" t="str">
            <v>&gt;&lt;90</v>
          </cell>
          <cell r="B115">
            <v>90</v>
          </cell>
          <cell r="D115">
            <v>24.4</v>
          </cell>
          <cell r="E115">
            <v>0.702</v>
          </cell>
        </row>
        <row r="116">
          <cell r="A116" t="str">
            <v>&gt;&lt;100</v>
          </cell>
          <cell r="B116">
            <v>100</v>
          </cell>
          <cell r="D116">
            <v>30.2</v>
          </cell>
          <cell r="E116">
            <v>0.78</v>
          </cell>
        </row>
        <row r="117">
          <cell r="A117" t="str">
            <v>&gt;&lt;120</v>
          </cell>
          <cell r="B117">
            <v>120</v>
          </cell>
          <cell r="D117">
            <v>43.2</v>
          </cell>
          <cell r="E117">
            <v>0.936</v>
          </cell>
        </row>
        <row r="118">
          <cell r="A118" t="str">
            <v>&gt;&lt;150</v>
          </cell>
          <cell r="B118">
            <v>150</v>
          </cell>
          <cell r="D118">
            <v>67.6</v>
          </cell>
          <cell r="E118">
            <v>1.17</v>
          </cell>
        </row>
        <row r="119">
          <cell r="A119" t="str">
            <v>&gt;&lt;200</v>
          </cell>
          <cell r="B119">
            <v>200</v>
          </cell>
        </row>
        <row r="121">
          <cell r="A121" t="str">
            <v>UAP80</v>
          </cell>
          <cell r="B121">
            <v>80</v>
          </cell>
          <cell r="D121">
            <v>8.38</v>
          </cell>
          <cell r="E121">
            <v>0.33</v>
          </cell>
        </row>
        <row r="122">
          <cell r="A122" t="str">
            <v>UAP100</v>
          </cell>
          <cell r="B122">
            <v>100</v>
          </cell>
          <cell r="D122">
            <v>10.5</v>
          </cell>
          <cell r="E122">
            <v>0.389</v>
          </cell>
        </row>
        <row r="123">
          <cell r="A123" t="str">
            <v>UAP130</v>
          </cell>
          <cell r="B123">
            <v>130</v>
          </cell>
          <cell r="D123">
            <v>13.7</v>
          </cell>
          <cell r="E123">
            <v>0.468</v>
          </cell>
        </row>
        <row r="124">
          <cell r="A124" t="str">
            <v>UAP150</v>
          </cell>
          <cell r="B124">
            <v>150</v>
          </cell>
          <cell r="D124">
            <v>17.9</v>
          </cell>
          <cell r="E124">
            <v>0.546</v>
          </cell>
        </row>
        <row r="125">
          <cell r="A125" t="str">
            <v>UAP175</v>
          </cell>
          <cell r="B125">
            <v>175</v>
          </cell>
          <cell r="D125">
            <v>21.2</v>
          </cell>
          <cell r="E125">
            <v>0.615</v>
          </cell>
        </row>
        <row r="126">
          <cell r="A126" t="str">
            <v>UAP200</v>
          </cell>
          <cell r="B126">
            <v>200</v>
          </cell>
          <cell r="D126">
            <v>25.1</v>
          </cell>
          <cell r="E126">
            <v>0.684</v>
          </cell>
        </row>
        <row r="127">
          <cell r="A127" t="str">
            <v>UAP220</v>
          </cell>
          <cell r="B127">
            <v>220</v>
          </cell>
          <cell r="D127">
            <v>28.5</v>
          </cell>
          <cell r="E127">
            <v>0.744</v>
          </cell>
        </row>
        <row r="128">
          <cell r="A128" t="str">
            <v>UAP250</v>
          </cell>
          <cell r="B128">
            <v>250</v>
          </cell>
          <cell r="D128">
            <v>34.4</v>
          </cell>
          <cell r="E128">
            <v>0.822</v>
          </cell>
        </row>
        <row r="129">
          <cell r="A129" t="str">
            <v>UAP300</v>
          </cell>
          <cell r="B129">
            <v>300</v>
          </cell>
          <cell r="D129">
            <v>46</v>
          </cell>
          <cell r="E129">
            <v>0.981</v>
          </cell>
        </row>
        <row r="131">
          <cell r="A131" t="str">
            <v>UPN 80</v>
          </cell>
          <cell r="B131">
            <v>80</v>
          </cell>
          <cell r="D131">
            <v>8.64</v>
          </cell>
          <cell r="E131">
            <v>0.312</v>
          </cell>
        </row>
        <row r="132">
          <cell r="A132" t="str">
            <v>UPN100</v>
          </cell>
          <cell r="B132">
            <v>100</v>
          </cell>
          <cell r="D132">
            <v>10.6</v>
          </cell>
          <cell r="E132">
            <v>0.372</v>
          </cell>
        </row>
        <row r="133">
          <cell r="A133" t="str">
            <v>UPN120</v>
          </cell>
          <cell r="B133">
            <v>120</v>
          </cell>
          <cell r="D133">
            <v>13.4</v>
          </cell>
          <cell r="E133">
            <v>0.434</v>
          </cell>
        </row>
        <row r="134">
          <cell r="A134" t="str">
            <v>UPN140</v>
          </cell>
          <cell r="B134">
            <v>140</v>
          </cell>
          <cell r="D134">
            <v>16</v>
          </cell>
          <cell r="E134">
            <v>0.489</v>
          </cell>
        </row>
        <row r="135">
          <cell r="A135" t="str">
            <v>UPN160</v>
          </cell>
          <cell r="B135">
            <v>160</v>
          </cell>
          <cell r="D135">
            <v>18.8</v>
          </cell>
          <cell r="E135">
            <v>0.546</v>
          </cell>
        </row>
        <row r="136">
          <cell r="A136" t="str">
            <v>UPN180</v>
          </cell>
          <cell r="B136">
            <v>180</v>
          </cell>
          <cell r="D136">
            <v>22</v>
          </cell>
          <cell r="E136">
            <v>0.611</v>
          </cell>
        </row>
        <row r="137">
          <cell r="A137" t="str">
            <v>UPN200</v>
          </cell>
          <cell r="B137">
            <v>200</v>
          </cell>
          <cell r="D137">
            <v>25.3</v>
          </cell>
          <cell r="E137">
            <v>0.661</v>
          </cell>
        </row>
        <row r="138">
          <cell r="A138" t="str">
            <v>UPN220</v>
          </cell>
          <cell r="B138">
            <v>220</v>
          </cell>
          <cell r="D138">
            <v>29.4</v>
          </cell>
          <cell r="E138">
            <v>0.718</v>
          </cell>
        </row>
        <row r="139">
          <cell r="A139" t="str">
            <v>UPN240</v>
          </cell>
          <cell r="B139">
            <v>240</v>
          </cell>
          <cell r="D139">
            <v>33.2</v>
          </cell>
          <cell r="E139">
            <v>0.775</v>
          </cell>
        </row>
        <row r="140">
          <cell r="A140" t="str">
            <v>UPN260</v>
          </cell>
          <cell r="B140">
            <v>260</v>
          </cell>
          <cell r="D140">
            <v>37.9</v>
          </cell>
          <cell r="E140">
            <v>0.834</v>
          </cell>
        </row>
        <row r="141">
          <cell r="A141" t="str">
            <v>UPN280</v>
          </cell>
          <cell r="B141">
            <v>280</v>
          </cell>
          <cell r="D141">
            <v>41.8</v>
          </cell>
          <cell r="E141">
            <v>0.89</v>
          </cell>
        </row>
        <row r="142">
          <cell r="A142" t="str">
            <v>UPN300</v>
          </cell>
          <cell r="B142">
            <v>300</v>
          </cell>
          <cell r="D142">
            <v>46.2</v>
          </cell>
          <cell r="E142">
            <v>0.95</v>
          </cell>
        </row>
        <row r="143">
          <cell r="A143" t="str">
            <v>UPN400</v>
          </cell>
          <cell r="B143">
            <v>400</v>
          </cell>
          <cell r="D143">
            <v>71.8</v>
          </cell>
          <cell r="E143">
            <v>1.182</v>
          </cell>
        </row>
        <row r="145">
          <cell r="A145" t="str">
            <v>Tr</v>
          </cell>
          <cell r="B145">
            <v>21.3</v>
          </cell>
          <cell r="C145">
            <v>2.3</v>
          </cell>
          <cell r="D145">
            <v>1.0777076518507103</v>
          </cell>
          <cell r="E145">
            <v>0.0669159235214626</v>
          </cell>
        </row>
        <row r="146">
          <cell r="A146" t="str">
            <v>Tr</v>
          </cell>
          <cell r="B146">
            <v>26.9</v>
          </cell>
          <cell r="C146">
            <v>2.3</v>
          </cell>
          <cell r="D146">
            <v>1.3953478018698675</v>
          </cell>
          <cell r="E146">
            <v>0.08450884238156543</v>
          </cell>
        </row>
        <row r="147">
          <cell r="A147" t="str">
            <v>Tr</v>
          </cell>
          <cell r="B147">
            <v>33.7</v>
          </cell>
          <cell r="C147">
            <v>2.6</v>
          </cell>
          <cell r="D147">
            <v>1.994129078458775</v>
          </cell>
          <cell r="E147">
            <v>0.10587167242597605</v>
          </cell>
        </row>
        <row r="148">
          <cell r="A148" t="str">
            <v>Tr</v>
          </cell>
          <cell r="B148">
            <v>42.4</v>
          </cell>
          <cell r="C148">
            <v>2.6</v>
          </cell>
          <cell r="D148">
            <v>2.551972261178755</v>
          </cell>
          <cell r="E148">
            <v>0.1332035285122072</v>
          </cell>
        </row>
        <row r="149">
          <cell r="A149" t="str">
            <v>Tr</v>
          </cell>
          <cell r="B149">
            <v>48.3</v>
          </cell>
          <cell r="C149">
            <v>3.2</v>
          </cell>
          <cell r="D149">
            <v>3.5591480163637192</v>
          </cell>
          <cell r="E149">
            <v>0.151738925168387</v>
          </cell>
        </row>
        <row r="150">
          <cell r="A150" t="str">
            <v>Tr</v>
          </cell>
          <cell r="B150">
            <v>60.3</v>
          </cell>
          <cell r="C150">
            <v>3.2</v>
          </cell>
          <cell r="D150">
            <v>4.506149705861825</v>
          </cell>
          <cell r="E150">
            <v>0.1894380370114645</v>
          </cell>
        </row>
        <row r="151">
          <cell r="A151" t="str">
            <v>Tr</v>
          </cell>
          <cell r="B151">
            <v>76.1</v>
          </cell>
          <cell r="C151">
            <v>3.6</v>
          </cell>
          <cell r="D151">
            <v>6.436652108307447</v>
          </cell>
          <cell r="E151">
            <v>0.23907520093818324</v>
          </cell>
        </row>
        <row r="152">
          <cell r="A152" t="str">
            <v>Tr</v>
          </cell>
          <cell r="B152">
            <v>88.9</v>
          </cell>
          <cell r="C152">
            <v>3.2</v>
          </cell>
          <cell r="D152">
            <v>6.763170399165655</v>
          </cell>
          <cell r="E152">
            <v>0.27928758690413263</v>
          </cell>
        </row>
        <row r="153">
          <cell r="A153" t="str">
            <v>Tr</v>
          </cell>
          <cell r="B153">
            <v>101.6</v>
          </cell>
          <cell r="C153">
            <v>3.6</v>
          </cell>
          <cell r="D153">
            <v>8.700578022263864</v>
          </cell>
          <cell r="E153">
            <v>0.319185813604723</v>
          </cell>
        </row>
        <row r="154">
          <cell r="A154" t="str">
            <v>Tr</v>
          </cell>
          <cell r="B154">
            <v>114.3</v>
          </cell>
          <cell r="C154">
            <v>3.6</v>
          </cell>
          <cell r="D154">
            <v>9.828101908822555</v>
          </cell>
          <cell r="E154">
            <v>0.3590840403053134</v>
          </cell>
        </row>
        <row r="155">
          <cell r="A155" t="str">
            <v>Tr</v>
          </cell>
          <cell r="B155">
            <v>139.7</v>
          </cell>
          <cell r="C155">
            <v>5</v>
          </cell>
          <cell r="D155">
            <v>16.609521819712896</v>
          </cell>
          <cell r="E155">
            <v>0.43888049370649407</v>
          </cell>
        </row>
        <row r="156">
          <cell r="A156" t="str">
            <v>Tr</v>
          </cell>
          <cell r="B156">
            <v>168.3</v>
          </cell>
          <cell r="C156">
            <v>4.5</v>
          </cell>
          <cell r="D156">
            <v>18.177993367944122</v>
          </cell>
          <cell r="E156">
            <v>0.5287300435991622</v>
          </cell>
        </row>
        <row r="157">
          <cell r="A157" t="str">
            <v>Tr</v>
          </cell>
          <cell r="B157">
            <v>219.1</v>
          </cell>
          <cell r="C157">
            <v>4.5</v>
          </cell>
          <cell r="D157">
            <v>23.815612800737572</v>
          </cell>
          <cell r="E157">
            <v>0.6883229504015236</v>
          </cell>
        </row>
        <row r="158">
          <cell r="A158" t="str">
            <v>Tr</v>
          </cell>
          <cell r="B158">
            <v>244.5</v>
          </cell>
          <cell r="C158">
            <v>5.1</v>
          </cell>
          <cell r="D158">
            <v>30.110214655620254</v>
          </cell>
          <cell r="E158">
            <v>0.7681194038027044</v>
          </cell>
        </row>
        <row r="159">
          <cell r="A159" t="str">
            <v>Tr</v>
          </cell>
          <cell r="B159">
            <v>273</v>
          </cell>
          <cell r="C159">
            <v>6.3</v>
          </cell>
          <cell r="D159">
            <v>41.436502831031696</v>
          </cell>
          <cell r="E159">
            <v>0.8576547944300136</v>
          </cell>
        </row>
        <row r="161">
          <cell r="A161" t="str">
            <v>IPN80</v>
          </cell>
          <cell r="B161">
            <v>80</v>
          </cell>
          <cell r="D161">
            <v>5.95</v>
          </cell>
          <cell r="E161">
            <v>0.304</v>
          </cell>
        </row>
        <row r="162">
          <cell r="A162" t="str">
            <v>IPN100</v>
          </cell>
          <cell r="B162">
            <v>100</v>
          </cell>
          <cell r="D162">
            <v>8.32</v>
          </cell>
          <cell r="E162">
            <v>0.37</v>
          </cell>
        </row>
        <row r="163">
          <cell r="A163" t="str">
            <v>IPN120</v>
          </cell>
          <cell r="B163">
            <v>120</v>
          </cell>
          <cell r="D163">
            <v>11.2</v>
          </cell>
          <cell r="E163">
            <v>0.439</v>
          </cell>
        </row>
        <row r="164">
          <cell r="A164" t="str">
            <v>IPN140</v>
          </cell>
          <cell r="B164">
            <v>140</v>
          </cell>
          <cell r="D164">
            <v>14.4</v>
          </cell>
          <cell r="E164">
            <v>0.502</v>
          </cell>
        </row>
        <row r="165">
          <cell r="A165" t="str">
            <v>IPN160</v>
          </cell>
          <cell r="B165">
            <v>160</v>
          </cell>
          <cell r="D165">
            <v>17.9</v>
          </cell>
          <cell r="E165">
            <v>0.575</v>
          </cell>
        </row>
        <row r="166">
          <cell r="A166" t="str">
            <v>IPN180</v>
          </cell>
          <cell r="B166">
            <v>180</v>
          </cell>
          <cell r="D166">
            <v>21.9</v>
          </cell>
          <cell r="E166">
            <v>0.64</v>
          </cell>
        </row>
        <row r="167">
          <cell r="A167" t="str">
            <v>IPN200</v>
          </cell>
          <cell r="B167">
            <v>200</v>
          </cell>
          <cell r="D167">
            <v>26.3</v>
          </cell>
          <cell r="E167">
            <v>0.709</v>
          </cell>
        </row>
        <row r="168">
          <cell r="A168" t="str">
            <v>IPN220</v>
          </cell>
          <cell r="B168">
            <v>220</v>
          </cell>
          <cell r="D168">
            <v>31.1</v>
          </cell>
          <cell r="E168">
            <v>0.775</v>
          </cell>
        </row>
        <row r="169">
          <cell r="A169" t="str">
            <v>IPN240</v>
          </cell>
          <cell r="B169">
            <v>240</v>
          </cell>
          <cell r="D169">
            <v>36.2</v>
          </cell>
          <cell r="E169">
            <v>0.844</v>
          </cell>
        </row>
        <row r="170">
          <cell r="A170" t="str">
            <v>IPN260</v>
          </cell>
          <cell r="B170">
            <v>260</v>
          </cell>
          <cell r="D170">
            <v>41.9</v>
          </cell>
          <cell r="E170">
            <v>0.906</v>
          </cell>
        </row>
        <row r="171">
          <cell r="A171" t="str">
            <v>IPN280</v>
          </cell>
          <cell r="B171">
            <v>280</v>
          </cell>
          <cell r="D171">
            <v>48</v>
          </cell>
          <cell r="E171">
            <v>0.966</v>
          </cell>
        </row>
        <row r="172">
          <cell r="A172" t="str">
            <v>IPN300</v>
          </cell>
          <cell r="B172">
            <v>300</v>
          </cell>
          <cell r="D172">
            <v>54.2</v>
          </cell>
          <cell r="E172">
            <v>1.03</v>
          </cell>
        </row>
        <row r="173">
          <cell r="A173" t="str">
            <v>IPN320</v>
          </cell>
          <cell r="B173">
            <v>320</v>
          </cell>
          <cell r="D173">
            <v>61.1</v>
          </cell>
          <cell r="E173">
            <v>1.09</v>
          </cell>
        </row>
        <row r="174">
          <cell r="A174" t="str">
            <v>IPN340</v>
          </cell>
          <cell r="B174">
            <v>340</v>
          </cell>
          <cell r="D174">
            <v>68.1</v>
          </cell>
          <cell r="E174">
            <v>1.15</v>
          </cell>
        </row>
        <row r="175">
          <cell r="A175" t="str">
            <v>IPN360</v>
          </cell>
          <cell r="B175">
            <v>360</v>
          </cell>
          <cell r="D175">
            <v>76.2</v>
          </cell>
          <cell r="E175">
            <v>1.21</v>
          </cell>
        </row>
        <row r="176">
          <cell r="A176" t="str">
            <v>IPN380</v>
          </cell>
          <cell r="B176">
            <v>380</v>
          </cell>
          <cell r="D176">
            <v>84</v>
          </cell>
          <cell r="E176">
            <v>1.27</v>
          </cell>
        </row>
        <row r="177">
          <cell r="A177" t="str">
            <v>IPN400</v>
          </cell>
          <cell r="B177">
            <v>400</v>
          </cell>
          <cell r="D177">
            <v>92.6</v>
          </cell>
          <cell r="E177">
            <v>1.33</v>
          </cell>
        </row>
        <row r="178">
          <cell r="A178" t="str">
            <v>IPN450</v>
          </cell>
          <cell r="B178">
            <v>450</v>
          </cell>
          <cell r="D178">
            <v>115</v>
          </cell>
          <cell r="E178">
            <v>1.48</v>
          </cell>
        </row>
        <row r="179">
          <cell r="A179" t="str">
            <v>IPN500</v>
          </cell>
          <cell r="B179">
            <v>500</v>
          </cell>
          <cell r="D179">
            <v>141</v>
          </cell>
          <cell r="E179">
            <v>1.63</v>
          </cell>
        </row>
        <row r="180">
          <cell r="A180" t="str">
            <v>IPN550</v>
          </cell>
          <cell r="B180">
            <v>550</v>
          </cell>
          <cell r="D180">
            <v>167</v>
          </cell>
          <cell r="E180">
            <v>1.8</v>
          </cell>
        </row>
        <row r="184">
          <cell r="A184" t="str">
            <v>R</v>
          </cell>
          <cell r="B184">
            <v>6</v>
          </cell>
          <cell r="D184">
            <v>0.2219535209761189</v>
          </cell>
          <cell r="E184">
            <v>0.01884955592153876</v>
          </cell>
        </row>
        <row r="185">
          <cell r="A185" t="str">
            <v>R</v>
          </cell>
          <cell r="B185">
            <v>8</v>
          </cell>
          <cell r="D185">
            <v>0.39458403729087804</v>
          </cell>
          <cell r="E185">
            <v>0.025132741228718346</v>
          </cell>
        </row>
        <row r="186">
          <cell r="A186" t="str">
            <v>R</v>
          </cell>
          <cell r="B186">
            <v>10</v>
          </cell>
          <cell r="D186">
            <v>0.616537558266997</v>
          </cell>
          <cell r="E186">
            <v>0.031415926535897934</v>
          </cell>
        </row>
        <row r="187">
          <cell r="A187" t="str">
            <v>R</v>
          </cell>
          <cell r="B187">
            <v>12</v>
          </cell>
          <cell r="D187">
            <v>0.8878140839044756</v>
          </cell>
          <cell r="E187">
            <v>0.03769911184307752</v>
          </cell>
        </row>
        <row r="188">
          <cell r="A188" t="str">
            <v>R</v>
          </cell>
          <cell r="B188">
            <v>14</v>
          </cell>
          <cell r="D188">
            <v>1.2084136142033137</v>
          </cell>
          <cell r="E188">
            <v>0.0439822971502571</v>
          </cell>
          <cell r="M188">
            <v>10</v>
          </cell>
        </row>
        <row r="189">
          <cell r="A189" t="str">
            <v>R</v>
          </cell>
          <cell r="B189">
            <v>15</v>
          </cell>
          <cell r="D189">
            <v>1.387209506100743</v>
          </cell>
          <cell r="E189">
            <v>0.047123889803846894</v>
          </cell>
        </row>
        <row r="190">
          <cell r="A190" t="str">
            <v>R</v>
          </cell>
          <cell r="B190">
            <v>16</v>
          </cell>
          <cell r="D190">
            <v>1.5783361491635122</v>
          </cell>
          <cell r="E190">
            <v>0.05026548245743669</v>
          </cell>
        </row>
        <row r="191">
          <cell r="A191" t="str">
            <v>R</v>
          </cell>
          <cell r="B191">
            <v>20</v>
          </cell>
          <cell r="D191">
            <v>2.466150233067988</v>
          </cell>
          <cell r="E191">
            <v>0.06283185307179587</v>
          </cell>
        </row>
        <row r="192">
          <cell r="A192" t="str">
            <v>R</v>
          </cell>
          <cell r="B192">
            <v>25</v>
          </cell>
          <cell r="D192">
            <v>3.853359739168731</v>
          </cell>
          <cell r="E192">
            <v>0.07853981633974483</v>
          </cell>
        </row>
        <row r="193">
          <cell r="A193" t="str">
            <v>R</v>
          </cell>
          <cell r="B193">
            <v>30</v>
          </cell>
          <cell r="D193">
            <v>5.548838024402972</v>
          </cell>
          <cell r="E193">
            <v>0.09424777960769379</v>
          </cell>
        </row>
        <row r="194">
          <cell r="A194" t="str">
            <v>R</v>
          </cell>
          <cell r="B194">
            <v>40</v>
          </cell>
          <cell r="D194">
            <v>9.864600932271951</v>
          </cell>
          <cell r="E194">
            <v>0.12566370614359174</v>
          </cell>
        </row>
        <row r="195">
          <cell r="A195" t="str">
            <v>R</v>
          </cell>
          <cell r="B195">
            <v>50</v>
          </cell>
          <cell r="D195">
            <v>15.413438956674923</v>
          </cell>
          <cell r="E195">
            <v>0.15707963267948966</v>
          </cell>
        </row>
        <row r="196">
          <cell r="A196" t="str">
            <v>R</v>
          </cell>
          <cell r="B196">
            <v>60</v>
          </cell>
          <cell r="D196">
            <v>22.195352097611888</v>
          </cell>
          <cell r="E196">
            <v>0.18849555921538758</v>
          </cell>
        </row>
        <row r="197">
          <cell r="A197" t="str">
            <v>R</v>
          </cell>
          <cell r="B197">
            <v>80</v>
          </cell>
          <cell r="D197">
            <v>39.458403729087806</v>
          </cell>
          <cell r="E197">
            <v>0.25132741228718347</v>
          </cell>
        </row>
        <row r="198">
          <cell r="A198" t="str">
            <v>R</v>
          </cell>
          <cell r="B198">
            <v>100</v>
          </cell>
          <cell r="D198">
            <v>61.653755826699694</v>
          </cell>
          <cell r="E198">
            <v>0.3141592653589793</v>
          </cell>
        </row>
        <row r="199">
          <cell r="A199" t="str">
            <v>R</v>
          </cell>
          <cell r="B199">
            <v>120</v>
          </cell>
          <cell r="D199">
            <v>88.78140839044755</v>
          </cell>
          <cell r="E199">
            <v>0.37699111843077515</v>
          </cell>
        </row>
        <row r="200">
          <cell r="A200" t="str">
            <v>R</v>
          </cell>
          <cell r="B200">
            <v>150</v>
          </cell>
          <cell r="D200">
            <v>138.7209506100743</v>
          </cell>
          <cell r="E200">
            <v>0.47123889803846897</v>
          </cell>
        </row>
        <row r="201">
          <cell r="A201" t="str">
            <v>R</v>
          </cell>
          <cell r="B201">
            <v>200</v>
          </cell>
          <cell r="D201">
            <v>246.61502330679878</v>
          </cell>
          <cell r="E201">
            <v>0.6283185307179586</v>
          </cell>
        </row>
        <row r="203">
          <cell r="A203" t="str">
            <v>Plat</v>
          </cell>
          <cell r="B203">
            <v>50</v>
          </cell>
          <cell r="C203">
            <v>10</v>
          </cell>
          <cell r="D203">
            <v>3.9250000000000003</v>
          </cell>
          <cell r="E203">
            <v>0.12</v>
          </cell>
        </row>
        <row r="205">
          <cell r="A205" t="str">
            <v>Te25</v>
          </cell>
          <cell r="B205">
            <v>25</v>
          </cell>
          <cell r="C205">
            <v>3.5</v>
          </cell>
          <cell r="D205">
            <v>1.29</v>
          </cell>
          <cell r="E205">
            <v>0.1</v>
          </cell>
        </row>
        <row r="206">
          <cell r="A206" t="str">
            <v>Te30</v>
          </cell>
          <cell r="B206">
            <v>30</v>
          </cell>
          <cell r="C206">
            <v>4</v>
          </cell>
          <cell r="D206">
            <v>1.77</v>
          </cell>
          <cell r="E206">
            <v>0.12</v>
          </cell>
        </row>
        <row r="207">
          <cell r="A207" t="str">
            <v>Te35</v>
          </cell>
          <cell r="B207">
            <v>35</v>
          </cell>
          <cell r="C207">
            <v>4.5</v>
          </cell>
          <cell r="D207">
            <v>2.33</v>
          </cell>
          <cell r="E207">
            <v>0.13</v>
          </cell>
        </row>
        <row r="208">
          <cell r="A208" t="str">
            <v>Te40</v>
          </cell>
          <cell r="B208">
            <v>40</v>
          </cell>
          <cell r="C208">
            <v>4</v>
          </cell>
          <cell r="D208">
            <v>2.4</v>
          </cell>
          <cell r="E208">
            <v>0.15</v>
          </cell>
        </row>
        <row r="209">
          <cell r="A209" t="str">
            <v>Te404.5</v>
          </cell>
          <cell r="B209">
            <v>40</v>
          </cell>
          <cell r="C209">
            <v>4.5</v>
          </cell>
          <cell r="D209">
            <v>2.67</v>
          </cell>
          <cell r="E209">
            <v>0.15</v>
          </cell>
        </row>
        <row r="210">
          <cell r="A210" t="str">
            <v>Te405</v>
          </cell>
          <cell r="B210">
            <v>40</v>
          </cell>
          <cell r="C210">
            <v>5</v>
          </cell>
          <cell r="D210">
            <v>2.96</v>
          </cell>
          <cell r="E210">
            <v>3.77</v>
          </cell>
        </row>
        <row r="211">
          <cell r="A211" t="str">
            <v>Te505</v>
          </cell>
          <cell r="B211">
            <v>50</v>
          </cell>
          <cell r="C211">
            <v>5</v>
          </cell>
          <cell r="D211">
            <v>3.75</v>
          </cell>
          <cell r="E211">
            <v>0.19</v>
          </cell>
        </row>
        <row r="212">
          <cell r="A212" t="str">
            <v>Te506</v>
          </cell>
          <cell r="B212">
            <v>50</v>
          </cell>
          <cell r="C212">
            <v>6</v>
          </cell>
          <cell r="D212">
            <v>4.44</v>
          </cell>
          <cell r="E212">
            <v>0.2</v>
          </cell>
        </row>
        <row r="213">
          <cell r="A213" t="str">
            <v>Te60</v>
          </cell>
          <cell r="B213">
            <v>60</v>
          </cell>
          <cell r="C213">
            <v>7</v>
          </cell>
          <cell r="D213">
            <v>6.25</v>
          </cell>
          <cell r="E213">
            <v>0.23</v>
          </cell>
        </row>
        <row r="214">
          <cell r="A214" t="str">
            <v>Te70</v>
          </cell>
          <cell r="B214">
            <v>70</v>
          </cell>
          <cell r="C214">
            <v>8</v>
          </cell>
          <cell r="D214">
            <v>8.34</v>
          </cell>
          <cell r="E214">
            <v>0.27</v>
          </cell>
        </row>
        <row r="215">
          <cell r="A215" t="str">
            <v>Te80</v>
          </cell>
          <cell r="B215">
            <v>80</v>
          </cell>
          <cell r="C215">
            <v>9</v>
          </cell>
          <cell r="D215">
            <v>10.73</v>
          </cell>
          <cell r="E215">
            <v>0.31</v>
          </cell>
        </row>
        <row r="217">
          <cell r="A217" t="str">
            <v>Tcar35x2.7</v>
          </cell>
          <cell r="D217">
            <v>2.738</v>
          </cell>
          <cell r="E217">
            <v>0.14</v>
          </cell>
          <cell r="K217" t="str">
            <v>Tcar</v>
          </cell>
          <cell r="L217" t="str">
            <v>35x2.7</v>
          </cell>
        </row>
        <row r="218">
          <cell r="A218" t="str">
            <v>Tcar40-3.2</v>
          </cell>
          <cell r="D218">
            <v>3.66</v>
          </cell>
          <cell r="E218">
            <v>0.16</v>
          </cell>
          <cell r="K218" t="str">
            <v>Tcar</v>
          </cell>
          <cell r="L218" t="str">
            <v>40-3.2</v>
          </cell>
        </row>
        <row r="219">
          <cell r="A219" t="str">
            <v>Tcar45-4</v>
          </cell>
          <cell r="D219">
            <v>5.09</v>
          </cell>
          <cell r="E219">
            <v>0.18</v>
          </cell>
          <cell r="K219" t="str">
            <v>Tcar</v>
          </cell>
          <cell r="L219" t="str">
            <v>45-4</v>
          </cell>
        </row>
        <row r="220">
          <cell r="A220" t="str">
            <v>Tcar50-4</v>
          </cell>
          <cell r="D220">
            <v>5.72</v>
          </cell>
          <cell r="E220">
            <v>0.2</v>
          </cell>
          <cell r="K220" t="str">
            <v>Tcar</v>
          </cell>
          <cell r="L220" t="str">
            <v>50-4</v>
          </cell>
        </row>
        <row r="221">
          <cell r="A221" t="str">
            <v>Tcar50-5</v>
          </cell>
          <cell r="D221">
            <v>6.97</v>
          </cell>
          <cell r="E221">
            <v>0.2</v>
          </cell>
          <cell r="K221" t="str">
            <v>Tcar</v>
          </cell>
          <cell r="L221" t="str">
            <v>50-5</v>
          </cell>
        </row>
        <row r="222">
          <cell r="A222" t="str">
            <v>Tcar60-4</v>
          </cell>
          <cell r="D222">
            <v>6.97</v>
          </cell>
          <cell r="E222">
            <v>0.24</v>
          </cell>
          <cell r="K222" t="str">
            <v>Tcar</v>
          </cell>
          <cell r="L222" t="str">
            <v>60-4</v>
          </cell>
        </row>
        <row r="223">
          <cell r="A223" t="str">
            <v>Tcar60-5</v>
          </cell>
          <cell r="D223">
            <v>8.54</v>
          </cell>
          <cell r="E223">
            <v>0.24</v>
          </cell>
          <cell r="K223" t="str">
            <v>Tcar</v>
          </cell>
          <cell r="L223" t="str">
            <v>60-5</v>
          </cell>
        </row>
        <row r="224">
          <cell r="A224" t="str">
            <v>Tcar70-5</v>
          </cell>
          <cell r="D224">
            <v>10.1</v>
          </cell>
          <cell r="E224">
            <v>0.28</v>
          </cell>
          <cell r="K224" t="str">
            <v>Tcar</v>
          </cell>
          <cell r="L224" t="str">
            <v>70-5</v>
          </cell>
        </row>
        <row r="225">
          <cell r="A225" t="str">
            <v>Tcar80-4</v>
          </cell>
          <cell r="D225">
            <v>9.546</v>
          </cell>
          <cell r="E225">
            <v>0.32</v>
          </cell>
          <cell r="K225" t="str">
            <v>Tcar</v>
          </cell>
          <cell r="L225" t="str">
            <v>80-4</v>
          </cell>
        </row>
        <row r="226">
          <cell r="A226" t="str">
            <v>Tcar80-5</v>
          </cell>
          <cell r="D226">
            <v>13.8</v>
          </cell>
          <cell r="E226">
            <v>0.32</v>
          </cell>
          <cell r="K226" t="str">
            <v>Tcar</v>
          </cell>
          <cell r="L226" t="str">
            <v>80-5</v>
          </cell>
        </row>
        <row r="227">
          <cell r="A227" t="str">
            <v>Tcar90-5</v>
          </cell>
          <cell r="D227">
            <v>13.3</v>
          </cell>
          <cell r="E227">
            <v>0.36</v>
          </cell>
          <cell r="K227" t="str">
            <v>Tcar</v>
          </cell>
          <cell r="L227" t="str">
            <v>90-5</v>
          </cell>
        </row>
        <row r="228">
          <cell r="A228" t="str">
            <v>Tcar100-4</v>
          </cell>
          <cell r="D228">
            <v>12</v>
          </cell>
          <cell r="E228">
            <v>0.4</v>
          </cell>
          <cell r="K228" t="str">
            <v>Tcar</v>
          </cell>
          <cell r="L228" t="str">
            <v>100-4</v>
          </cell>
        </row>
        <row r="229">
          <cell r="A229" t="str">
            <v>Tcar100-5</v>
          </cell>
          <cell r="D229">
            <v>14.8</v>
          </cell>
          <cell r="E229">
            <v>0.4</v>
          </cell>
          <cell r="K229" t="str">
            <v>Tcar</v>
          </cell>
          <cell r="L229" t="str">
            <v>100-5</v>
          </cell>
        </row>
        <row r="230">
          <cell r="A230" t="str">
            <v>Tcar100-6</v>
          </cell>
          <cell r="D230">
            <v>17.6</v>
          </cell>
          <cell r="E230">
            <v>0.4</v>
          </cell>
          <cell r="K230" t="str">
            <v>Tcar</v>
          </cell>
          <cell r="L230" t="str">
            <v>100-6</v>
          </cell>
        </row>
        <row r="231">
          <cell r="A231" t="str">
            <v>Tcar120-4</v>
          </cell>
          <cell r="D231">
            <v>14.5</v>
          </cell>
          <cell r="E231">
            <v>0.48</v>
          </cell>
          <cell r="K231" t="str">
            <v>Tcar</v>
          </cell>
          <cell r="L231" t="str">
            <v>120-4</v>
          </cell>
        </row>
        <row r="232">
          <cell r="A232" t="str">
            <v>Tcar120-5</v>
          </cell>
          <cell r="D232">
            <v>18</v>
          </cell>
          <cell r="E232">
            <v>0.48</v>
          </cell>
          <cell r="K232" t="str">
            <v>Tcar</v>
          </cell>
          <cell r="L232" t="str">
            <v>120-5</v>
          </cell>
        </row>
        <row r="233">
          <cell r="A233" t="str">
            <v>Tcar120-6</v>
          </cell>
          <cell r="D233">
            <v>21.3</v>
          </cell>
          <cell r="E233">
            <v>0.48</v>
          </cell>
          <cell r="K233" t="str">
            <v>Tcar</v>
          </cell>
          <cell r="L233" t="str">
            <v>120-6</v>
          </cell>
        </row>
        <row r="234">
          <cell r="A234" t="str">
            <v>Tcar135-4</v>
          </cell>
          <cell r="D234">
            <v>16.4</v>
          </cell>
          <cell r="E234">
            <v>0.54</v>
          </cell>
          <cell r="K234" t="str">
            <v>Tcar</v>
          </cell>
          <cell r="L234" t="str">
            <v>135-4</v>
          </cell>
        </row>
        <row r="235">
          <cell r="A235" t="str">
            <v>Tcar140-4</v>
          </cell>
          <cell r="D235">
            <v>16.7</v>
          </cell>
          <cell r="E235">
            <v>0.56</v>
          </cell>
          <cell r="K235" t="str">
            <v>Tcar</v>
          </cell>
          <cell r="L235" t="str">
            <v>140-4</v>
          </cell>
        </row>
        <row r="236">
          <cell r="A236" t="str">
            <v>Tcar140-5</v>
          </cell>
          <cell r="D236">
            <v>20.6</v>
          </cell>
          <cell r="E236">
            <v>0.56</v>
          </cell>
          <cell r="K236" t="str">
            <v>Tcar</v>
          </cell>
          <cell r="L236" t="str">
            <v>140-5</v>
          </cell>
        </row>
        <row r="237">
          <cell r="A237" t="str">
            <v>Tcar140-6</v>
          </cell>
          <cell r="D237">
            <v>24.4</v>
          </cell>
          <cell r="E237">
            <v>0.56</v>
          </cell>
          <cell r="K237" t="str">
            <v>Tcar</v>
          </cell>
          <cell r="L237" t="str">
            <v>140-6</v>
          </cell>
        </row>
        <row r="238">
          <cell r="A238" t="str">
            <v>Tcar150-4</v>
          </cell>
          <cell r="D238">
            <v>17.9</v>
          </cell>
          <cell r="E238">
            <v>0.6</v>
          </cell>
          <cell r="K238" t="str">
            <v>Tcar</v>
          </cell>
          <cell r="L238" t="str">
            <v>150-4</v>
          </cell>
        </row>
        <row r="239">
          <cell r="A239" t="str">
            <v>Tcar150-5</v>
          </cell>
          <cell r="D239">
            <v>22.2</v>
          </cell>
          <cell r="E239">
            <v>0.6</v>
          </cell>
          <cell r="K239" t="str">
            <v>Tcar</v>
          </cell>
          <cell r="L239" t="str">
            <v>150-5</v>
          </cell>
        </row>
        <row r="240">
          <cell r="A240" t="str">
            <v>Tcar150-6</v>
          </cell>
          <cell r="D240">
            <v>26.3</v>
          </cell>
          <cell r="E240">
            <v>0.6</v>
          </cell>
          <cell r="K240" t="str">
            <v>Tcar</v>
          </cell>
          <cell r="L240" t="str">
            <v>150-6</v>
          </cell>
        </row>
        <row r="241">
          <cell r="A241" t="str">
            <v>Tcar150-8</v>
          </cell>
          <cell r="D241">
            <v>34.1</v>
          </cell>
          <cell r="E241">
            <v>0.6</v>
          </cell>
          <cell r="K241" t="str">
            <v>Tcar</v>
          </cell>
          <cell r="L241" t="str">
            <v>150-8</v>
          </cell>
        </row>
        <row r="242">
          <cell r="A242" t="str">
            <v>Tcar150-10</v>
          </cell>
          <cell r="D242">
            <v>41.5</v>
          </cell>
          <cell r="E242">
            <v>0.6</v>
          </cell>
          <cell r="K242" t="str">
            <v>Tcar</v>
          </cell>
          <cell r="L242" t="str">
            <v>150-10</v>
          </cell>
        </row>
        <row r="243">
          <cell r="A243" t="str">
            <v>Tcar180-6</v>
          </cell>
          <cell r="D243">
            <v>31.9</v>
          </cell>
          <cell r="E243">
            <v>0.72</v>
          </cell>
          <cell r="K243" t="str">
            <v>Tcar</v>
          </cell>
          <cell r="L243" t="str">
            <v>180-6</v>
          </cell>
        </row>
        <row r="244">
          <cell r="A244" t="str">
            <v>Tcar180-8</v>
          </cell>
          <cell r="D244">
            <v>41.5</v>
          </cell>
          <cell r="E244">
            <v>0.72</v>
          </cell>
          <cell r="K244" t="str">
            <v>Tcar</v>
          </cell>
          <cell r="L244" t="str">
            <v>180-8</v>
          </cell>
        </row>
        <row r="245">
          <cell r="A245" t="str">
            <v>Tcar180-10</v>
          </cell>
          <cell r="D245">
            <v>51.4</v>
          </cell>
          <cell r="E245">
            <v>0.72</v>
          </cell>
          <cell r="K245" t="str">
            <v>Tcar</v>
          </cell>
          <cell r="L245" t="str">
            <v>180-10</v>
          </cell>
        </row>
        <row r="246">
          <cell r="A246" t="str">
            <v>Tcar200-5</v>
          </cell>
          <cell r="D246">
            <v>30</v>
          </cell>
          <cell r="E246">
            <v>0.8</v>
          </cell>
          <cell r="K246" t="str">
            <v>Tcar</v>
          </cell>
          <cell r="L246" t="str">
            <v>200-5</v>
          </cell>
        </row>
        <row r="247">
          <cell r="A247" t="str">
            <v>Tcar200-6</v>
          </cell>
          <cell r="D247">
            <v>35.7</v>
          </cell>
          <cell r="E247">
            <v>0.8</v>
          </cell>
          <cell r="K247" t="str">
            <v>Tcar</v>
          </cell>
          <cell r="L247" t="str">
            <v>200-6</v>
          </cell>
        </row>
        <row r="248">
          <cell r="A248" t="str">
            <v>Tcar200-8</v>
          </cell>
          <cell r="D248">
            <v>46.7</v>
          </cell>
          <cell r="E248">
            <v>0.8</v>
          </cell>
          <cell r="K248" t="str">
            <v>Tcar</v>
          </cell>
          <cell r="L248" t="str">
            <v>200-8</v>
          </cell>
        </row>
        <row r="249">
          <cell r="A249" t="str">
            <v>Tcar200-10</v>
          </cell>
          <cell r="D249">
            <v>57.2</v>
          </cell>
          <cell r="E249">
            <v>0.8</v>
          </cell>
          <cell r="K249" t="str">
            <v>Tcar</v>
          </cell>
          <cell r="L249" t="str">
            <v>200-10</v>
          </cell>
        </row>
        <row r="250">
          <cell r="A250" t="str">
            <v>Tcar250-6</v>
          </cell>
          <cell r="D250">
            <v>45.1</v>
          </cell>
          <cell r="E250">
            <v>1</v>
          </cell>
          <cell r="K250" t="str">
            <v>Tcar</v>
          </cell>
          <cell r="L250" t="str">
            <v>250-6</v>
          </cell>
        </row>
        <row r="251">
          <cell r="A251" t="str">
            <v>Tcar250-8</v>
          </cell>
          <cell r="D251">
            <v>59.2</v>
          </cell>
          <cell r="E251">
            <v>1</v>
          </cell>
          <cell r="K251" t="str">
            <v>Tcar</v>
          </cell>
          <cell r="L251" t="str">
            <v>250-8</v>
          </cell>
        </row>
        <row r="252">
          <cell r="A252" t="str">
            <v>Tcar250-10</v>
          </cell>
          <cell r="D252">
            <v>72.9</v>
          </cell>
          <cell r="E252">
            <v>1</v>
          </cell>
          <cell r="K252" t="str">
            <v>Tcar</v>
          </cell>
          <cell r="L252" t="str">
            <v>250-10</v>
          </cell>
        </row>
        <row r="253">
          <cell r="A253" t="str">
            <v>Tcar250-12</v>
          </cell>
          <cell r="D253">
            <v>86.2</v>
          </cell>
          <cell r="E253">
            <v>1</v>
          </cell>
          <cell r="K253" t="str">
            <v>Tcar</v>
          </cell>
          <cell r="L253" t="str">
            <v>250-12</v>
          </cell>
        </row>
        <row r="254">
          <cell r="A254" t="str">
            <v>Tcar300-6</v>
          </cell>
          <cell r="D254">
            <v>54.5</v>
          </cell>
          <cell r="E254">
            <v>1.2</v>
          </cell>
          <cell r="K254" t="str">
            <v>Tcar</v>
          </cell>
          <cell r="L254" t="str">
            <v>300-6</v>
          </cell>
        </row>
        <row r="255">
          <cell r="A255" t="str">
            <v>Tcar300-8</v>
          </cell>
          <cell r="D255">
            <v>71.8</v>
          </cell>
          <cell r="E255">
            <v>1.2</v>
          </cell>
          <cell r="K255" t="str">
            <v>Tcar</v>
          </cell>
          <cell r="L255" t="str">
            <v>300-8</v>
          </cell>
        </row>
        <row r="256">
          <cell r="A256" t="str">
            <v>Tcar300-10</v>
          </cell>
          <cell r="D256">
            <v>88.6</v>
          </cell>
          <cell r="E256">
            <v>1.2</v>
          </cell>
          <cell r="K256" t="str">
            <v>Tcar</v>
          </cell>
          <cell r="L256" t="str">
            <v>300-10</v>
          </cell>
        </row>
        <row r="257">
          <cell r="A257" t="str">
            <v>Tcar300-12</v>
          </cell>
          <cell r="D257">
            <v>105</v>
          </cell>
          <cell r="E257">
            <v>1.2</v>
          </cell>
          <cell r="K257" t="str">
            <v>Tcar</v>
          </cell>
          <cell r="L257" t="str">
            <v>300-12</v>
          </cell>
        </row>
        <row r="258">
          <cell r="A258" t="str">
            <v>Tcar350-8</v>
          </cell>
          <cell r="D258">
            <v>84.4</v>
          </cell>
          <cell r="E258">
            <v>1.4</v>
          </cell>
          <cell r="K258" t="str">
            <v>Tcar</v>
          </cell>
          <cell r="L258" t="str">
            <v>350-8</v>
          </cell>
        </row>
        <row r="259">
          <cell r="A259" t="str">
            <v>Tcar350-10</v>
          </cell>
          <cell r="D259">
            <v>104.3</v>
          </cell>
          <cell r="E259">
            <v>1.4</v>
          </cell>
          <cell r="K259" t="str">
            <v>Tcar</v>
          </cell>
          <cell r="L259" t="str">
            <v>350-10</v>
          </cell>
        </row>
        <row r="260">
          <cell r="A260" t="str">
            <v>Tcar350-12</v>
          </cell>
          <cell r="D260">
            <v>123.9</v>
          </cell>
          <cell r="E260">
            <v>1.4</v>
          </cell>
          <cell r="K260" t="str">
            <v>Tcar</v>
          </cell>
          <cell r="L260" t="str">
            <v>350-12</v>
          </cell>
        </row>
        <row r="261">
          <cell r="A261" t="str">
            <v>Tcar400-20</v>
          </cell>
          <cell r="D261">
            <v>238.64000000000001</v>
          </cell>
          <cell r="E261">
            <v>1.6</v>
          </cell>
          <cell r="K261" t="str">
            <v>Tcar</v>
          </cell>
          <cell r="L261" t="str">
            <v>400-20</v>
          </cell>
        </row>
        <row r="263">
          <cell r="A263" t="str">
            <v>Trc50x252.6</v>
          </cell>
          <cell r="D263">
            <v>2.95</v>
          </cell>
          <cell r="E263" t="str">
            <v> </v>
          </cell>
          <cell r="I263" t="str">
            <v>Trc</v>
          </cell>
          <cell r="J263" t="str">
            <v>50x25</v>
          </cell>
          <cell r="K263">
            <v>2.6</v>
          </cell>
        </row>
        <row r="264">
          <cell r="A264" t="str">
            <v>Trc60x302.6</v>
          </cell>
          <cell r="D264">
            <v>3.59</v>
          </cell>
          <cell r="E264" t="str">
            <v> </v>
          </cell>
          <cell r="I264" t="str">
            <v>Trc</v>
          </cell>
          <cell r="J264" t="str">
            <v>60x30</v>
          </cell>
          <cell r="K264">
            <v>2.6</v>
          </cell>
        </row>
        <row r="265">
          <cell r="A265" t="str">
            <v>Trc60x303.2</v>
          </cell>
          <cell r="D265">
            <v>4.2</v>
          </cell>
          <cell r="E265" t="str">
            <v> </v>
          </cell>
          <cell r="I265" t="str">
            <v>Trc</v>
          </cell>
          <cell r="J265" t="str">
            <v>60x30</v>
          </cell>
          <cell r="K265">
            <v>3.2</v>
          </cell>
        </row>
        <row r="266">
          <cell r="A266" t="str">
            <v>Trc60x403.2</v>
          </cell>
          <cell r="D266">
            <v>4.43</v>
          </cell>
          <cell r="E266" t="str">
            <v> </v>
          </cell>
          <cell r="I266" t="str">
            <v>Trc</v>
          </cell>
          <cell r="J266" t="str">
            <v>60x40</v>
          </cell>
          <cell r="K266">
            <v>3.2</v>
          </cell>
        </row>
        <row r="267">
          <cell r="A267" t="str">
            <v>Trc70x353.2</v>
          </cell>
          <cell r="D267">
            <v>4.95</v>
          </cell>
          <cell r="E267" t="str">
            <v> </v>
          </cell>
          <cell r="I267" t="str">
            <v>Trc</v>
          </cell>
          <cell r="J267" t="str">
            <v>70x35</v>
          </cell>
          <cell r="K267">
            <v>3.2</v>
          </cell>
        </row>
        <row r="268">
          <cell r="A268" t="str">
            <v>Trc70x403.2</v>
          </cell>
          <cell r="D268">
            <v>4.9</v>
          </cell>
          <cell r="E268" t="str">
            <v> </v>
          </cell>
          <cell r="I268" t="str">
            <v>Trc</v>
          </cell>
          <cell r="J268" t="str">
            <v>70x40</v>
          </cell>
          <cell r="K268">
            <v>3.2</v>
          </cell>
        </row>
        <row r="269">
          <cell r="A269" t="str">
            <v>Trc80x403.2</v>
          </cell>
          <cell r="D269">
            <v>5.71</v>
          </cell>
          <cell r="E269" t="str">
            <v> </v>
          </cell>
          <cell r="I269" t="str">
            <v>Trc</v>
          </cell>
          <cell r="J269" t="str">
            <v>80x40</v>
          </cell>
          <cell r="K269">
            <v>3.2</v>
          </cell>
        </row>
        <row r="270">
          <cell r="A270" t="str">
            <v>Trc80x404</v>
          </cell>
          <cell r="D270">
            <v>7.03</v>
          </cell>
          <cell r="E270">
            <v>0.24</v>
          </cell>
          <cell r="I270" t="str">
            <v>Trc</v>
          </cell>
          <cell r="J270" t="str">
            <v>80x40</v>
          </cell>
          <cell r="K270">
            <v>4</v>
          </cell>
        </row>
        <row r="271">
          <cell r="A271" t="str">
            <v>Trc80x505</v>
          </cell>
          <cell r="D271">
            <v>10.1</v>
          </cell>
          <cell r="E271">
            <v>0.26</v>
          </cell>
          <cell r="I271" t="str">
            <v>Trc</v>
          </cell>
          <cell r="J271" t="str">
            <v>80x50</v>
          </cell>
          <cell r="K271">
            <v>5</v>
          </cell>
        </row>
        <row r="272">
          <cell r="A272" t="str">
            <v>Trc90x503.2</v>
          </cell>
          <cell r="D272">
            <v>6.71</v>
          </cell>
          <cell r="E272">
            <v>0.28</v>
          </cell>
          <cell r="I272" t="str">
            <v>Trc</v>
          </cell>
          <cell r="J272" t="str">
            <v>90x50</v>
          </cell>
          <cell r="K272">
            <v>3.2</v>
          </cell>
        </row>
        <row r="273">
          <cell r="A273" t="str">
            <v>Trc90x504</v>
          </cell>
          <cell r="D273">
            <v>8.92</v>
          </cell>
          <cell r="E273" t="str">
            <v> </v>
          </cell>
          <cell r="I273" t="str">
            <v>Trc</v>
          </cell>
          <cell r="J273" t="str">
            <v>90x50</v>
          </cell>
          <cell r="K273">
            <v>4</v>
          </cell>
        </row>
        <row r="274">
          <cell r="A274" t="str">
            <v>Trc100x503.2</v>
          </cell>
          <cell r="D274">
            <v>7.21</v>
          </cell>
          <cell r="E274">
            <v>0.3</v>
          </cell>
          <cell r="I274" t="str">
            <v>Trc</v>
          </cell>
          <cell r="J274" t="str">
            <v>100x50</v>
          </cell>
          <cell r="K274">
            <v>3.2</v>
          </cell>
        </row>
        <row r="275">
          <cell r="A275" t="str">
            <v>Trc100x504</v>
          </cell>
          <cell r="D275">
            <v>8.92</v>
          </cell>
          <cell r="E275" t="str">
            <v> </v>
          </cell>
          <cell r="I275" t="str">
            <v>Trc</v>
          </cell>
          <cell r="J275" t="str">
            <v>100x50</v>
          </cell>
          <cell r="K275">
            <v>4</v>
          </cell>
        </row>
        <row r="276">
          <cell r="A276" t="str">
            <v>Trc100x505</v>
          </cell>
          <cell r="D276">
            <v>11</v>
          </cell>
          <cell r="E276" t="str">
            <v> </v>
          </cell>
          <cell r="I276" t="str">
            <v>Trc</v>
          </cell>
          <cell r="J276" t="str">
            <v>100x50</v>
          </cell>
          <cell r="K276">
            <v>5</v>
          </cell>
        </row>
        <row r="277">
          <cell r="A277" t="str">
            <v>Trc120x603.2</v>
          </cell>
          <cell r="D277">
            <v>8.72</v>
          </cell>
          <cell r="E277" t="str">
            <v> </v>
          </cell>
          <cell r="I277" t="str">
            <v>Trc</v>
          </cell>
          <cell r="J277" t="str">
            <v>120x60</v>
          </cell>
          <cell r="K277">
            <v>3.2</v>
          </cell>
        </row>
        <row r="278">
          <cell r="A278" t="str">
            <v>Trc120x605</v>
          </cell>
          <cell r="D278">
            <v>13.3</v>
          </cell>
          <cell r="E278">
            <v>0.36</v>
          </cell>
          <cell r="I278" t="str">
            <v>Trc</v>
          </cell>
          <cell r="J278" t="str">
            <v>120x60</v>
          </cell>
          <cell r="K278">
            <v>5</v>
          </cell>
        </row>
        <row r="279">
          <cell r="A279" t="str">
            <v>Trc120x606.3</v>
          </cell>
          <cell r="D279">
            <v>16.6</v>
          </cell>
          <cell r="E279">
            <v>0.36</v>
          </cell>
          <cell r="I279" t="str">
            <v>Trc</v>
          </cell>
          <cell r="J279" t="str">
            <v>120x60</v>
          </cell>
          <cell r="K279">
            <v>6.3</v>
          </cell>
        </row>
        <row r="280">
          <cell r="A280" t="str">
            <v>Trc140x803.2</v>
          </cell>
          <cell r="D280">
            <v>10.7</v>
          </cell>
          <cell r="E280">
            <v>0.42</v>
          </cell>
          <cell r="I280" t="str">
            <v>Trc</v>
          </cell>
          <cell r="J280" t="str">
            <v>140x80</v>
          </cell>
          <cell r="K280">
            <v>3.2</v>
          </cell>
        </row>
        <row r="281">
          <cell r="A281" t="str">
            <v>Trc140x805</v>
          </cell>
          <cell r="D281">
            <v>16.5</v>
          </cell>
          <cell r="E281">
            <v>0.44</v>
          </cell>
          <cell r="I281" t="str">
            <v>Trc</v>
          </cell>
          <cell r="J281" t="str">
            <v>140x80</v>
          </cell>
          <cell r="K281">
            <v>5</v>
          </cell>
        </row>
        <row r="282">
          <cell r="A282" t="str">
            <v>Trc140x806.3</v>
          </cell>
          <cell r="D282">
            <v>20.5</v>
          </cell>
          <cell r="E282">
            <v>0.44</v>
          </cell>
          <cell r="I282" t="str">
            <v>Trc</v>
          </cell>
          <cell r="J282" t="str">
            <v>140x80</v>
          </cell>
          <cell r="K282">
            <v>6.3</v>
          </cell>
        </row>
        <row r="283">
          <cell r="A283" t="str">
            <v>Trc150x503.2</v>
          </cell>
          <cell r="D283">
            <v>9.73</v>
          </cell>
          <cell r="E283">
            <v>0.4</v>
          </cell>
          <cell r="I283" t="str">
            <v>Trc</v>
          </cell>
          <cell r="J283" t="str">
            <v>150x50</v>
          </cell>
          <cell r="K283">
            <v>3.2</v>
          </cell>
        </row>
        <row r="284">
          <cell r="A284" t="str">
            <v>Trc150x505</v>
          </cell>
          <cell r="D284">
            <v>14.9</v>
          </cell>
          <cell r="E284">
            <v>0.4</v>
          </cell>
          <cell r="I284" t="str">
            <v>Trc</v>
          </cell>
          <cell r="J284" t="str">
            <v>150x50</v>
          </cell>
          <cell r="K284">
            <v>5</v>
          </cell>
        </row>
        <row r="285">
          <cell r="A285" t="str">
            <v>Trc150x506.3</v>
          </cell>
          <cell r="D285">
            <v>18.5</v>
          </cell>
          <cell r="E285">
            <v>0.4</v>
          </cell>
          <cell r="I285" t="str">
            <v>Trc</v>
          </cell>
          <cell r="J285" t="str">
            <v>150x50</v>
          </cell>
          <cell r="K285">
            <v>6.3</v>
          </cell>
        </row>
        <row r="286">
          <cell r="A286" t="str">
            <v>Trc150x507.1</v>
          </cell>
          <cell r="D286">
            <v>20.7</v>
          </cell>
          <cell r="E286">
            <v>0.4</v>
          </cell>
          <cell r="I286" t="str">
            <v>Trc</v>
          </cell>
          <cell r="J286" t="str">
            <v>150x50</v>
          </cell>
          <cell r="K286">
            <v>7.1</v>
          </cell>
        </row>
        <row r="287">
          <cell r="A287" t="str">
            <v>Trc150x1003.2</v>
          </cell>
          <cell r="D287">
            <v>12.2</v>
          </cell>
          <cell r="E287">
            <v>0.5</v>
          </cell>
          <cell r="I287" t="str">
            <v>Trc</v>
          </cell>
          <cell r="J287" t="str">
            <v>150x100</v>
          </cell>
          <cell r="K287">
            <v>3.2</v>
          </cell>
        </row>
        <row r="288">
          <cell r="A288" t="str">
            <v>Trc150x1005</v>
          </cell>
          <cell r="D288">
            <v>18.8</v>
          </cell>
          <cell r="E288" t="str">
            <v> </v>
          </cell>
          <cell r="I288" t="str">
            <v>Trc</v>
          </cell>
          <cell r="J288" t="str">
            <v>150x100</v>
          </cell>
          <cell r="K288">
            <v>5</v>
          </cell>
        </row>
        <row r="289">
          <cell r="A289" t="str">
            <v>Trc150x1006.3</v>
          </cell>
          <cell r="D289">
            <v>23.5</v>
          </cell>
          <cell r="E289" t="str">
            <v> </v>
          </cell>
          <cell r="I289" t="str">
            <v>Trc</v>
          </cell>
          <cell r="J289" t="str">
            <v>150x100</v>
          </cell>
          <cell r="K289">
            <v>6.3</v>
          </cell>
        </row>
        <row r="290">
          <cell r="A290" t="str">
            <v>Trc150x1007.1</v>
          </cell>
          <cell r="D290">
            <v>26.3</v>
          </cell>
          <cell r="E290" t="str">
            <v> </v>
          </cell>
          <cell r="I290" t="str">
            <v>Trc</v>
          </cell>
          <cell r="J290" t="str">
            <v>150x100</v>
          </cell>
          <cell r="K290">
            <v>7.1</v>
          </cell>
        </row>
        <row r="291">
          <cell r="A291" t="str">
            <v>Trc160x903.2</v>
          </cell>
          <cell r="D291">
            <v>12.2</v>
          </cell>
          <cell r="E291">
            <v>0.5</v>
          </cell>
          <cell r="I291" t="str">
            <v>Trc</v>
          </cell>
          <cell r="J291" t="str">
            <v>160x90</v>
          </cell>
          <cell r="K291">
            <v>3.2</v>
          </cell>
        </row>
        <row r="292">
          <cell r="A292" t="str">
            <v>Trc160x905</v>
          </cell>
          <cell r="D292">
            <v>18.8</v>
          </cell>
          <cell r="E292">
            <v>0.5</v>
          </cell>
          <cell r="I292" t="str">
            <v>Trc</v>
          </cell>
          <cell r="J292" t="str">
            <v>160x90</v>
          </cell>
          <cell r="K292">
            <v>5</v>
          </cell>
        </row>
        <row r="293">
          <cell r="A293" t="str">
            <v>Trc160x907.1</v>
          </cell>
          <cell r="D293">
            <v>26.3</v>
          </cell>
          <cell r="E293">
            <v>0.5</v>
          </cell>
          <cell r="I293" t="str">
            <v>Trc</v>
          </cell>
          <cell r="J293" t="str">
            <v>160x90</v>
          </cell>
          <cell r="K293">
            <v>7.1</v>
          </cell>
        </row>
        <row r="294">
          <cell r="A294" t="str">
            <v>Trc180x803.2</v>
          </cell>
          <cell r="D294">
            <v>12.7</v>
          </cell>
          <cell r="E294">
            <v>0.52</v>
          </cell>
          <cell r="I294" t="str">
            <v>Trc</v>
          </cell>
          <cell r="J294" t="str">
            <v>180x80</v>
          </cell>
          <cell r="K294">
            <v>3.2</v>
          </cell>
        </row>
        <row r="295">
          <cell r="A295" t="str">
            <v>Trc180x805</v>
          </cell>
          <cell r="D295">
            <v>19.6</v>
          </cell>
          <cell r="E295">
            <v>0.52</v>
          </cell>
          <cell r="I295" t="str">
            <v>Trc</v>
          </cell>
          <cell r="J295" t="str">
            <v>180x80</v>
          </cell>
          <cell r="K295">
            <v>5</v>
          </cell>
        </row>
        <row r="296">
          <cell r="A296" t="str">
            <v>Trc180x807.1</v>
          </cell>
          <cell r="D296">
            <v>27.4</v>
          </cell>
          <cell r="E296">
            <v>0.52</v>
          </cell>
          <cell r="I296" t="str">
            <v>Trc</v>
          </cell>
          <cell r="J296" t="str">
            <v>180x80</v>
          </cell>
          <cell r="K296">
            <v>7.1</v>
          </cell>
        </row>
        <row r="297">
          <cell r="A297" t="str">
            <v>Trc180x1003</v>
          </cell>
          <cell r="D297">
            <v>12.7</v>
          </cell>
          <cell r="E297" t="str">
            <v> </v>
          </cell>
          <cell r="I297" t="str">
            <v>Trc</v>
          </cell>
          <cell r="J297" t="str">
            <v>180x100</v>
          </cell>
          <cell r="K297">
            <v>3</v>
          </cell>
        </row>
        <row r="298">
          <cell r="A298" t="str">
            <v>Trc180x100</v>
          </cell>
          <cell r="E298" t="str">
            <v> </v>
          </cell>
          <cell r="I298" t="str">
            <v>Trc</v>
          </cell>
          <cell r="J298" t="str">
            <v>180x100</v>
          </cell>
        </row>
        <row r="299">
          <cell r="A299" t="str">
            <v>Trc200x1004</v>
          </cell>
          <cell r="D299">
            <v>17.9</v>
          </cell>
          <cell r="E299">
            <v>0.6</v>
          </cell>
          <cell r="I299" t="str">
            <v>Trc</v>
          </cell>
          <cell r="J299" t="str">
            <v>200x100</v>
          </cell>
          <cell r="K299">
            <v>4</v>
          </cell>
        </row>
        <row r="300">
          <cell r="A300" t="str">
            <v>Trc200x1005</v>
          </cell>
          <cell r="D300">
            <v>22.2</v>
          </cell>
          <cell r="E300">
            <v>0.6</v>
          </cell>
          <cell r="I300" t="str">
            <v>Trc</v>
          </cell>
          <cell r="J300" t="str">
            <v>200x100</v>
          </cell>
          <cell r="K300">
            <v>5</v>
          </cell>
        </row>
        <row r="301">
          <cell r="A301" t="str">
            <v>Trc200x1006</v>
          </cell>
          <cell r="D301">
            <v>26.3</v>
          </cell>
          <cell r="E301">
            <v>0.6</v>
          </cell>
          <cell r="I301" t="str">
            <v>Trc</v>
          </cell>
          <cell r="J301" t="str">
            <v>200x100</v>
          </cell>
          <cell r="K301">
            <v>6</v>
          </cell>
        </row>
        <row r="302">
          <cell r="A302" t="str">
            <v>Trc200x1008</v>
          </cell>
          <cell r="D302">
            <v>34.1</v>
          </cell>
          <cell r="E302">
            <v>0.6</v>
          </cell>
          <cell r="I302" t="str">
            <v>Trc</v>
          </cell>
          <cell r="J302" t="str">
            <v>200x100</v>
          </cell>
          <cell r="K302">
            <v>8</v>
          </cell>
        </row>
        <row r="303">
          <cell r="A303" t="str">
            <v>Trc200x10010</v>
          </cell>
          <cell r="D303">
            <v>41.5</v>
          </cell>
          <cell r="E303">
            <v>0.6</v>
          </cell>
          <cell r="I303" t="str">
            <v>Trc</v>
          </cell>
          <cell r="J303" t="str">
            <v>200x100</v>
          </cell>
          <cell r="K303">
            <v>10</v>
          </cell>
        </row>
        <row r="304">
          <cell r="A304" t="str">
            <v>Trc200x1206</v>
          </cell>
          <cell r="D304">
            <v>28.1</v>
          </cell>
          <cell r="E304" t="str">
            <v> </v>
          </cell>
          <cell r="I304" t="str">
            <v>Trc</v>
          </cell>
          <cell r="J304" t="str">
            <v>200x120</v>
          </cell>
          <cell r="K304">
            <v>6</v>
          </cell>
        </row>
        <row r="305">
          <cell r="A305" t="str">
            <v>Trc200x1208</v>
          </cell>
          <cell r="D305">
            <v>36.6</v>
          </cell>
          <cell r="E305" t="str">
            <v> </v>
          </cell>
          <cell r="I305" t="str">
            <v>Trc</v>
          </cell>
          <cell r="J305" t="str">
            <v>200x120</v>
          </cell>
          <cell r="K305">
            <v>8</v>
          </cell>
        </row>
        <row r="306">
          <cell r="A306" t="str">
            <v>Trc200x12010</v>
          </cell>
          <cell r="D306">
            <v>44.7</v>
          </cell>
          <cell r="E306" t="str">
            <v> </v>
          </cell>
          <cell r="I306" t="str">
            <v>Trc</v>
          </cell>
          <cell r="J306" t="str">
            <v>200x120</v>
          </cell>
          <cell r="K306">
            <v>10</v>
          </cell>
        </row>
        <row r="307">
          <cell r="A307" t="str">
            <v>Trc200x1505</v>
          </cell>
          <cell r="D307">
            <v>26.1</v>
          </cell>
          <cell r="E307" t="str">
            <v> </v>
          </cell>
          <cell r="I307" t="str">
            <v>Trc</v>
          </cell>
          <cell r="J307" t="str">
            <v>200x150</v>
          </cell>
          <cell r="K307">
            <v>5</v>
          </cell>
        </row>
        <row r="308">
          <cell r="A308" t="str">
            <v>Trc200x1506</v>
          </cell>
          <cell r="D308">
            <v>31</v>
          </cell>
          <cell r="E308" t="str">
            <v> </v>
          </cell>
          <cell r="I308" t="str">
            <v>Trc</v>
          </cell>
          <cell r="J308" t="str">
            <v>200x150</v>
          </cell>
          <cell r="K308">
            <v>6</v>
          </cell>
        </row>
        <row r="309">
          <cell r="A309" t="str">
            <v>Trc200x1508</v>
          </cell>
          <cell r="D309">
            <v>40.4</v>
          </cell>
          <cell r="E309" t="str">
            <v> </v>
          </cell>
          <cell r="I309" t="str">
            <v>Trc</v>
          </cell>
          <cell r="J309" t="str">
            <v>200x150</v>
          </cell>
          <cell r="K309">
            <v>8</v>
          </cell>
        </row>
        <row r="310">
          <cell r="A310" t="str">
            <v>Trc200x15010</v>
          </cell>
          <cell r="D310">
            <v>49.4</v>
          </cell>
          <cell r="E310" t="str">
            <v> </v>
          </cell>
          <cell r="I310" t="str">
            <v>Trc</v>
          </cell>
          <cell r="J310" t="str">
            <v>200x150</v>
          </cell>
          <cell r="K310">
            <v>10</v>
          </cell>
        </row>
        <row r="311">
          <cell r="A311" t="str">
            <v>Trc200x15012</v>
          </cell>
          <cell r="D311">
            <v>57.9</v>
          </cell>
          <cell r="E311" t="str">
            <v> </v>
          </cell>
          <cell r="I311" t="str">
            <v>Trc</v>
          </cell>
          <cell r="J311" t="str">
            <v>200x150</v>
          </cell>
          <cell r="K311">
            <v>12</v>
          </cell>
        </row>
        <row r="312">
          <cell r="A312" t="str">
            <v>Trc250x1005</v>
          </cell>
          <cell r="D312">
            <v>26.1</v>
          </cell>
          <cell r="E312" t="str">
            <v> </v>
          </cell>
          <cell r="I312" t="str">
            <v>Trc</v>
          </cell>
          <cell r="J312" t="str">
            <v>250x100</v>
          </cell>
          <cell r="K312">
            <v>5</v>
          </cell>
        </row>
        <row r="313">
          <cell r="A313" t="str">
            <v>Trc250x1006</v>
          </cell>
          <cell r="D313">
            <v>31</v>
          </cell>
          <cell r="E313" t="str">
            <v> </v>
          </cell>
          <cell r="I313" t="str">
            <v>Trc</v>
          </cell>
          <cell r="J313" t="str">
            <v>250x100</v>
          </cell>
          <cell r="K313">
            <v>6</v>
          </cell>
        </row>
        <row r="314">
          <cell r="A314" t="str">
            <v>Trc250x1008</v>
          </cell>
          <cell r="D314">
            <v>40.4</v>
          </cell>
          <cell r="E314" t="str">
            <v> </v>
          </cell>
          <cell r="I314" t="str">
            <v>Trc</v>
          </cell>
          <cell r="J314" t="str">
            <v>250x100</v>
          </cell>
          <cell r="K314">
            <v>8</v>
          </cell>
        </row>
        <row r="315">
          <cell r="A315" t="str">
            <v>Trc250x10010</v>
          </cell>
          <cell r="D315">
            <v>49.4</v>
          </cell>
          <cell r="E315" t="str">
            <v> </v>
          </cell>
          <cell r="I315" t="str">
            <v>Trc</v>
          </cell>
          <cell r="J315" t="str">
            <v>250x100</v>
          </cell>
          <cell r="K315">
            <v>10</v>
          </cell>
        </row>
        <row r="316">
          <cell r="A316" t="str">
            <v>Trc250x10012</v>
          </cell>
          <cell r="D316">
            <v>57.9</v>
          </cell>
          <cell r="E316" t="str">
            <v> </v>
          </cell>
          <cell r="I316" t="str">
            <v>Trc</v>
          </cell>
          <cell r="J316" t="str">
            <v>250x100</v>
          </cell>
          <cell r="K316">
            <v>12</v>
          </cell>
        </row>
        <row r="317">
          <cell r="A317" t="str">
            <v>Trc250x1505</v>
          </cell>
          <cell r="D317">
            <v>30</v>
          </cell>
          <cell r="E317">
            <v>0.8</v>
          </cell>
          <cell r="I317" t="str">
            <v>Trc</v>
          </cell>
          <cell r="J317" t="str">
            <v>250x150</v>
          </cell>
          <cell r="K317">
            <v>5</v>
          </cell>
        </row>
        <row r="318">
          <cell r="A318" t="str">
            <v>Trc250x1506</v>
          </cell>
          <cell r="D318">
            <v>35.7</v>
          </cell>
          <cell r="E318">
            <v>0.8</v>
          </cell>
          <cell r="I318" t="str">
            <v>Trc</v>
          </cell>
          <cell r="J318" t="str">
            <v>250x150</v>
          </cell>
          <cell r="K318">
            <v>6</v>
          </cell>
        </row>
        <row r="319">
          <cell r="A319" t="str">
            <v>Trc250x1508</v>
          </cell>
          <cell r="D319">
            <v>46.7</v>
          </cell>
          <cell r="E319">
            <v>0.8</v>
          </cell>
          <cell r="I319" t="str">
            <v>Trc</v>
          </cell>
          <cell r="J319" t="str">
            <v>250x150</v>
          </cell>
          <cell r="K319">
            <v>8</v>
          </cell>
        </row>
        <row r="320">
          <cell r="A320" t="str">
            <v>Trc250x15010</v>
          </cell>
          <cell r="D320">
            <v>57.2</v>
          </cell>
          <cell r="E320">
            <v>0.8</v>
          </cell>
          <cell r="I320" t="str">
            <v>Trc</v>
          </cell>
          <cell r="J320" t="str">
            <v>250x150</v>
          </cell>
          <cell r="K320">
            <v>10</v>
          </cell>
        </row>
        <row r="321">
          <cell r="A321" t="str">
            <v>Trc250x15012</v>
          </cell>
          <cell r="D321">
            <v>67.3</v>
          </cell>
          <cell r="E321">
            <v>0.8</v>
          </cell>
          <cell r="I321" t="str">
            <v>Trc</v>
          </cell>
          <cell r="J321" t="str">
            <v>250x150</v>
          </cell>
          <cell r="K321">
            <v>12</v>
          </cell>
        </row>
        <row r="322">
          <cell r="A322" t="str">
            <v>Trc300x1005</v>
          </cell>
          <cell r="D322">
            <v>30</v>
          </cell>
          <cell r="E322" t="str">
            <v> </v>
          </cell>
          <cell r="I322" t="str">
            <v>Trc</v>
          </cell>
          <cell r="J322" t="str">
            <v>300x100</v>
          </cell>
          <cell r="K322">
            <v>5</v>
          </cell>
        </row>
        <row r="323">
          <cell r="A323" t="str">
            <v>Trc300x1006</v>
          </cell>
          <cell r="D323">
            <v>35.7</v>
          </cell>
          <cell r="E323" t="str">
            <v> </v>
          </cell>
          <cell r="I323" t="str">
            <v>Trc</v>
          </cell>
          <cell r="J323" t="str">
            <v>300x100</v>
          </cell>
          <cell r="K323">
            <v>6</v>
          </cell>
        </row>
        <row r="324">
          <cell r="A324" t="str">
            <v>Trc300x1008</v>
          </cell>
          <cell r="D324">
            <v>46.7</v>
          </cell>
          <cell r="E324" t="str">
            <v> </v>
          </cell>
          <cell r="I324" t="str">
            <v>Trc</v>
          </cell>
          <cell r="J324" t="str">
            <v>300x100</v>
          </cell>
          <cell r="K324">
            <v>8</v>
          </cell>
        </row>
        <row r="325">
          <cell r="A325" t="str">
            <v>Trc300x10010</v>
          </cell>
          <cell r="D325">
            <v>57.2</v>
          </cell>
          <cell r="E325" t="str">
            <v> </v>
          </cell>
          <cell r="I325" t="str">
            <v>Trc</v>
          </cell>
          <cell r="J325" t="str">
            <v>300x100</v>
          </cell>
          <cell r="K325">
            <v>10</v>
          </cell>
        </row>
        <row r="326">
          <cell r="A326" t="str">
            <v>Trc300x10012</v>
          </cell>
          <cell r="D326">
            <v>67.3</v>
          </cell>
          <cell r="E326" t="str">
            <v> </v>
          </cell>
          <cell r="I326" t="str">
            <v>Trc</v>
          </cell>
          <cell r="J326" t="str">
            <v>300x100</v>
          </cell>
          <cell r="K326">
            <v>12</v>
          </cell>
        </row>
        <row r="327">
          <cell r="A327" t="str">
            <v>Trc300x2006</v>
          </cell>
          <cell r="D327">
            <v>45.1</v>
          </cell>
          <cell r="E327">
            <v>1</v>
          </cell>
          <cell r="I327" t="str">
            <v>Trc</v>
          </cell>
          <cell r="J327" t="str">
            <v>300x200</v>
          </cell>
          <cell r="K327">
            <v>6</v>
          </cell>
        </row>
        <row r="328">
          <cell r="A328" t="str">
            <v>Trc300x2008</v>
          </cell>
          <cell r="D328">
            <v>59.2</v>
          </cell>
          <cell r="E328" t="str">
            <v> </v>
          </cell>
          <cell r="I328" t="str">
            <v>Trc</v>
          </cell>
          <cell r="J328" t="str">
            <v>300x200</v>
          </cell>
          <cell r="K328">
            <v>8</v>
          </cell>
        </row>
        <row r="329">
          <cell r="A329" t="str">
            <v>Trc300x20010</v>
          </cell>
          <cell r="D329">
            <v>72.9</v>
          </cell>
          <cell r="E329" t="str">
            <v> </v>
          </cell>
          <cell r="I329" t="str">
            <v>Trc</v>
          </cell>
          <cell r="J329" t="str">
            <v>300x200</v>
          </cell>
          <cell r="K329">
            <v>10</v>
          </cell>
        </row>
        <row r="330">
          <cell r="A330" t="str">
            <v>Trc300x20012</v>
          </cell>
          <cell r="D330">
            <v>86.2</v>
          </cell>
          <cell r="E330" t="str">
            <v> </v>
          </cell>
          <cell r="I330" t="str">
            <v>Trc</v>
          </cell>
          <cell r="J330" t="str">
            <v>300x200</v>
          </cell>
          <cell r="K330">
            <v>12</v>
          </cell>
        </row>
        <row r="331">
          <cell r="A331" t="str">
            <v>Trc400x2006</v>
          </cell>
          <cell r="D331">
            <v>54.5</v>
          </cell>
          <cell r="E331" t="str">
            <v> </v>
          </cell>
          <cell r="I331" t="str">
            <v>Trc</v>
          </cell>
          <cell r="J331" t="str">
            <v>400x200</v>
          </cell>
          <cell r="K331">
            <v>6</v>
          </cell>
        </row>
        <row r="332">
          <cell r="A332" t="str">
            <v>Trc400x2008</v>
          </cell>
          <cell r="D332">
            <v>71.8</v>
          </cell>
          <cell r="E332" t="str">
            <v> </v>
          </cell>
          <cell r="I332" t="str">
            <v>Trc</v>
          </cell>
          <cell r="J332" t="str">
            <v>400x200</v>
          </cell>
          <cell r="K332">
            <v>8</v>
          </cell>
        </row>
        <row r="333">
          <cell r="A333" t="str">
            <v>Trc400x20010</v>
          </cell>
          <cell r="D333">
            <v>88.6</v>
          </cell>
          <cell r="E333" t="str">
            <v> </v>
          </cell>
          <cell r="I333" t="str">
            <v>Trc</v>
          </cell>
          <cell r="J333" t="str">
            <v>400x200</v>
          </cell>
          <cell r="K333">
            <v>10</v>
          </cell>
        </row>
        <row r="334">
          <cell r="A334" t="str">
            <v>Trc400x20012</v>
          </cell>
          <cell r="D334">
            <v>105</v>
          </cell>
          <cell r="E334" t="str">
            <v> </v>
          </cell>
          <cell r="I334" t="str">
            <v>Trc</v>
          </cell>
          <cell r="J334" t="str">
            <v>400x200</v>
          </cell>
          <cell r="K334">
            <v>12</v>
          </cell>
        </row>
        <row r="335">
          <cell r="A335" t="str">
            <v>Trc400x3008</v>
          </cell>
          <cell r="D335">
            <v>84.4</v>
          </cell>
          <cell r="E335" t="str">
            <v> </v>
          </cell>
          <cell r="I335" t="str">
            <v>Trc</v>
          </cell>
          <cell r="J335" t="str">
            <v>400x300</v>
          </cell>
          <cell r="K335">
            <v>8</v>
          </cell>
        </row>
        <row r="336">
          <cell r="A336" t="str">
            <v>Trc400x30010</v>
          </cell>
          <cell r="D336">
            <v>104.3</v>
          </cell>
          <cell r="E336" t="str">
            <v> </v>
          </cell>
          <cell r="I336" t="str">
            <v>Trc</v>
          </cell>
          <cell r="J336" t="str">
            <v>400x300</v>
          </cell>
          <cell r="K336">
            <v>10</v>
          </cell>
        </row>
        <row r="337">
          <cell r="A337" t="str">
            <v>Trc400x30012</v>
          </cell>
          <cell r="D337">
            <v>123.9</v>
          </cell>
          <cell r="E337" t="str">
            <v>      </v>
          </cell>
          <cell r="I337" t="str">
            <v>Trc</v>
          </cell>
          <cell r="J337" t="str">
            <v>400x300</v>
          </cell>
          <cell r="K337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recap (2)"/>
      <sheetName val="LOT2 VRD"/>
      <sheetName val="GO-detail"/>
      <sheetName val="charpente"/>
      <sheetName val="etanch couverture"/>
      <sheetName val="men ext"/>
      <sheetName val="cloisons"/>
      <sheetName val="men int"/>
      <sheetName val="serrurerie"/>
      <sheetName val="ssouples"/>
      <sheetName val="sdurs"/>
      <sheetName val="peinture"/>
      <sheetName val="plomberie"/>
      <sheetName val="cuisine"/>
      <sheetName val="CVC"/>
      <sheetName val="elec"/>
      <sheetName val="Cfaibles"/>
      <sheetName val="Asc"/>
      <sheetName val="Esp ve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outlinePr summaryBelow="0" summaryRight="0"/>
  </sheetPr>
  <dimension ref="A1:BH38"/>
  <sheetViews>
    <sheetView tabSelected="1" zoomScalePageLayoutView="0" workbookViewId="0" topLeftCell="A4">
      <selection activeCell="AD13" sqref="AD13"/>
    </sheetView>
  </sheetViews>
  <sheetFormatPr defaultColWidth="11.421875" defaultRowHeight="12.75" outlineLevelRow="1"/>
  <cols>
    <col min="1" max="1" width="4.140625" style="3" customWidth="1"/>
    <col min="2" max="2" width="9.8515625" style="3" customWidth="1"/>
    <col min="3" max="3" width="28.421875" style="3" customWidth="1"/>
    <col min="4" max="4" width="5.8515625" style="3" bestFit="1" customWidth="1"/>
    <col min="5" max="5" width="7.57421875" style="3" customWidth="1"/>
    <col min="6" max="6" width="5.00390625" style="3" customWidth="1"/>
    <col min="7" max="8" width="10.140625" style="3" customWidth="1"/>
    <col min="9" max="12" width="7.00390625" style="3" customWidth="1"/>
    <col min="13" max="13" width="5.00390625" style="3" customWidth="1"/>
    <col min="14" max="14" width="3.57421875" style="3" customWidth="1"/>
    <col min="15" max="34" width="2.28125" style="3" customWidth="1"/>
    <col min="35" max="37" width="2.28125" style="17" customWidth="1"/>
    <col min="38" max="59" width="2.28125" style="3" customWidth="1"/>
    <col min="60" max="16384" width="11.421875" style="3" customWidth="1"/>
  </cols>
  <sheetData>
    <row r="1" spans="1:15" ht="15">
      <c r="A1" s="10"/>
      <c r="B1" s="11"/>
      <c r="C1" s="11"/>
      <c r="D1" s="11"/>
      <c r="E1" s="11"/>
      <c r="F1" s="12"/>
      <c r="G1" s="2" t="s">
        <v>4</v>
      </c>
      <c r="H1" s="2"/>
      <c r="I1" s="81">
        <v>42247</v>
      </c>
      <c r="J1" s="81"/>
      <c r="K1" s="23"/>
      <c r="L1" s="23"/>
      <c r="M1" s="2"/>
      <c r="N1" s="2"/>
      <c r="O1" s="5"/>
    </row>
    <row r="2" spans="1:15" ht="12.75">
      <c r="A2" s="8" t="s">
        <v>14</v>
      </c>
      <c r="B2" s="13"/>
      <c r="C2" s="13"/>
      <c r="D2" s="13"/>
      <c r="E2" s="13"/>
      <c r="F2" s="14"/>
      <c r="G2" s="39"/>
      <c r="H2" s="39"/>
      <c r="I2" s="4"/>
      <c r="J2" s="4"/>
      <c r="K2" s="4"/>
      <c r="L2" s="4"/>
      <c r="M2" s="4"/>
      <c r="N2" s="4"/>
      <c r="O2" s="5"/>
    </row>
    <row r="3" spans="1:15" ht="11.25">
      <c r="A3" s="7" t="s">
        <v>3</v>
      </c>
      <c r="B3" s="9"/>
      <c r="O3" s="5"/>
    </row>
    <row r="4" spans="1:23" ht="11.25">
      <c r="A4" s="6">
        <v>1</v>
      </c>
      <c r="B4" s="6"/>
      <c r="O4" s="5"/>
      <c r="W4" s="28"/>
    </row>
    <row r="5" spans="1:15" ht="11.25">
      <c r="A5" s="6">
        <v>2</v>
      </c>
      <c r="B5" s="6"/>
      <c r="O5" s="5"/>
    </row>
    <row r="6" spans="1:15" ht="11.25">
      <c r="A6" s="6">
        <v>3</v>
      </c>
      <c r="B6" s="6"/>
      <c r="O6" s="5"/>
    </row>
    <row r="7" spans="1:15" ht="11.25">
      <c r="A7" s="6">
        <v>4</v>
      </c>
      <c r="B7" s="6"/>
      <c r="O7" s="5"/>
    </row>
    <row r="8" spans="1:15" ht="11.25">
      <c r="A8" s="6">
        <v>5</v>
      </c>
      <c r="B8" s="6"/>
      <c r="O8" s="5"/>
    </row>
    <row r="9" spans="1:15" ht="11.25">
      <c r="A9" s="6">
        <v>6</v>
      </c>
      <c r="B9" s="6"/>
      <c r="O9" s="5"/>
    </row>
    <row r="10" spans="1:15" ht="11.25">
      <c r="A10" s="6">
        <v>7</v>
      </c>
      <c r="B10" s="6"/>
      <c r="O10" s="5"/>
    </row>
    <row r="11" spans="1:59" s="26" customFormat="1" ht="45.75">
      <c r="A11" s="19"/>
      <c r="M11" s="29"/>
      <c r="N11" s="27">
        <v>0</v>
      </c>
      <c r="O11" s="27">
        <f>I1</f>
        <v>42247</v>
      </c>
      <c r="P11" s="31">
        <f>O11+IF(WEEKDAY(O11)&lt;6,1,9-WEEKDAY(O11))</f>
        <v>42248</v>
      </c>
      <c r="Q11" s="31">
        <f>P11+IF(WEEKDAY(P11)&lt;6,1,9-WEEKDAY(P11))</f>
        <v>42249</v>
      </c>
      <c r="R11" s="31">
        <f aca="true" t="shared" si="0" ref="R11:BG11">Q11+IF(WEEKDAY(Q11)&lt;6,1,9-WEEKDAY(Q11))</f>
        <v>42250</v>
      </c>
      <c r="S11" s="31">
        <f t="shared" si="0"/>
        <v>42251</v>
      </c>
      <c r="T11" s="31">
        <f t="shared" si="0"/>
        <v>42254</v>
      </c>
      <c r="U11" s="31">
        <f t="shared" si="0"/>
        <v>42255</v>
      </c>
      <c r="V11" s="31">
        <f t="shared" si="0"/>
        <v>42256</v>
      </c>
      <c r="W11" s="31">
        <f t="shared" si="0"/>
        <v>42257</v>
      </c>
      <c r="X11" s="31">
        <f t="shared" si="0"/>
        <v>42258</v>
      </c>
      <c r="Y11" s="31">
        <f t="shared" si="0"/>
        <v>42261</v>
      </c>
      <c r="Z11" s="31">
        <f t="shared" si="0"/>
        <v>42262</v>
      </c>
      <c r="AA11" s="31">
        <f t="shared" si="0"/>
        <v>42263</v>
      </c>
      <c r="AB11" s="31">
        <f t="shared" si="0"/>
        <v>42264</v>
      </c>
      <c r="AC11" s="31">
        <f t="shared" si="0"/>
        <v>42265</v>
      </c>
      <c r="AD11" s="31">
        <f t="shared" si="0"/>
        <v>42268</v>
      </c>
      <c r="AE11" s="31">
        <f t="shared" si="0"/>
        <v>42269</v>
      </c>
      <c r="AF11" s="31">
        <f t="shared" si="0"/>
        <v>42270</v>
      </c>
      <c r="AG11" s="31">
        <f t="shared" si="0"/>
        <v>42271</v>
      </c>
      <c r="AH11" s="31">
        <f t="shared" si="0"/>
        <v>42272</v>
      </c>
      <c r="AI11" s="31">
        <f t="shared" si="0"/>
        <v>42275</v>
      </c>
      <c r="AJ11" s="31">
        <f t="shared" si="0"/>
        <v>42276</v>
      </c>
      <c r="AK11" s="31">
        <f t="shared" si="0"/>
        <v>42277</v>
      </c>
      <c r="AL11" s="31">
        <f t="shared" si="0"/>
        <v>42278</v>
      </c>
      <c r="AM11" s="31">
        <f t="shared" si="0"/>
        <v>42279</v>
      </c>
      <c r="AN11" s="31">
        <f t="shared" si="0"/>
        <v>42282</v>
      </c>
      <c r="AO11" s="31">
        <f t="shared" si="0"/>
        <v>42283</v>
      </c>
      <c r="AP11" s="31">
        <f t="shared" si="0"/>
        <v>42284</v>
      </c>
      <c r="AQ11" s="31">
        <f t="shared" si="0"/>
        <v>42285</v>
      </c>
      <c r="AR11" s="31">
        <f t="shared" si="0"/>
        <v>42286</v>
      </c>
      <c r="AS11" s="31">
        <f t="shared" si="0"/>
        <v>42289</v>
      </c>
      <c r="AT11" s="31">
        <f t="shared" si="0"/>
        <v>42290</v>
      </c>
      <c r="AU11" s="31">
        <f t="shared" si="0"/>
        <v>42291</v>
      </c>
      <c r="AV11" s="31">
        <f t="shared" si="0"/>
        <v>42292</v>
      </c>
      <c r="AW11" s="31">
        <f t="shared" si="0"/>
        <v>42293</v>
      </c>
      <c r="AX11" s="31">
        <f t="shared" si="0"/>
        <v>42296</v>
      </c>
      <c r="AY11" s="31">
        <f t="shared" si="0"/>
        <v>42297</v>
      </c>
      <c r="AZ11" s="31">
        <f t="shared" si="0"/>
        <v>42298</v>
      </c>
      <c r="BA11" s="31">
        <f t="shared" si="0"/>
        <v>42299</v>
      </c>
      <c r="BB11" s="31">
        <f t="shared" si="0"/>
        <v>42300</v>
      </c>
      <c r="BC11" s="31">
        <f t="shared" si="0"/>
        <v>42303</v>
      </c>
      <c r="BD11" s="31">
        <f t="shared" si="0"/>
        <v>42304</v>
      </c>
      <c r="BE11" s="31">
        <f t="shared" si="0"/>
        <v>42305</v>
      </c>
      <c r="BF11" s="31">
        <f t="shared" si="0"/>
        <v>42306</v>
      </c>
      <c r="BG11" s="31">
        <f t="shared" si="0"/>
        <v>42307</v>
      </c>
    </row>
    <row r="12" spans="1:59" s="2" customFormat="1" ht="52.5" customHeight="1">
      <c r="A12" s="1"/>
      <c r="N12" s="18" t="s">
        <v>2</v>
      </c>
      <c r="O12" s="33">
        <f>IF(MONTH(O11)=MONTH(N11),"",O11)</f>
        <v>42247</v>
      </c>
      <c r="P12" s="32">
        <f aca="true" t="shared" si="1" ref="P12:AW12">IF(MONTH(P11)=MONTH(O11),"",P11)</f>
        <v>42248</v>
      </c>
      <c r="Q12" s="33">
        <f t="shared" si="1"/>
      </c>
      <c r="R12" s="32">
        <f t="shared" si="1"/>
      </c>
      <c r="S12" s="32">
        <f t="shared" si="1"/>
      </c>
      <c r="T12" s="32">
        <f t="shared" si="1"/>
      </c>
      <c r="U12" s="34">
        <f t="shared" si="1"/>
      </c>
      <c r="V12" s="32">
        <f t="shared" si="1"/>
      </c>
      <c r="W12" s="32">
        <f t="shared" si="1"/>
      </c>
      <c r="X12" s="32">
        <f t="shared" si="1"/>
      </c>
      <c r="Y12" s="32">
        <f t="shared" si="1"/>
      </c>
      <c r="Z12" s="34">
        <f t="shared" si="1"/>
      </c>
      <c r="AA12" s="32">
        <f t="shared" si="1"/>
      </c>
      <c r="AB12" s="32">
        <f t="shared" si="1"/>
      </c>
      <c r="AC12" s="32">
        <f t="shared" si="1"/>
      </c>
      <c r="AD12" s="32">
        <f t="shared" si="1"/>
      </c>
      <c r="AE12" s="34">
        <f t="shared" si="1"/>
      </c>
      <c r="AF12" s="32">
        <f t="shared" si="1"/>
      </c>
      <c r="AG12" s="32">
        <f t="shared" si="1"/>
      </c>
      <c r="AH12" s="32">
        <f t="shared" si="1"/>
      </c>
      <c r="AI12" s="35">
        <f t="shared" si="1"/>
      </c>
      <c r="AJ12" s="63">
        <f t="shared" si="1"/>
      </c>
      <c r="AK12" s="35">
        <f t="shared" si="1"/>
      </c>
      <c r="AL12" s="37">
        <f t="shared" si="1"/>
        <v>42278</v>
      </c>
      <c r="AM12" s="33">
        <f t="shared" si="1"/>
      </c>
      <c r="AN12" s="32">
        <f t="shared" si="1"/>
      </c>
      <c r="AO12" s="34">
        <f t="shared" si="1"/>
      </c>
      <c r="AP12" s="32">
        <f t="shared" si="1"/>
      </c>
      <c r="AQ12" s="32">
        <f t="shared" si="1"/>
      </c>
      <c r="AR12" s="32">
        <f t="shared" si="1"/>
      </c>
      <c r="AS12" s="32">
        <f t="shared" si="1"/>
      </c>
      <c r="AT12" s="34">
        <f t="shared" si="1"/>
      </c>
      <c r="AU12" s="32">
        <f t="shared" si="1"/>
      </c>
      <c r="AV12" s="32">
        <f t="shared" si="1"/>
      </c>
      <c r="AW12" s="32">
        <f t="shared" si="1"/>
      </c>
      <c r="AX12" s="32">
        <f aca="true" t="shared" si="2" ref="AX12:BF12">IF(MONTH(AX11)=MONTH(AW11),"",AX11)</f>
      </c>
      <c r="AY12" s="34">
        <f t="shared" si="2"/>
      </c>
      <c r="AZ12" s="32">
        <f t="shared" si="2"/>
      </c>
      <c r="BA12" s="32">
        <f t="shared" si="2"/>
      </c>
      <c r="BB12" s="32">
        <f t="shared" si="2"/>
      </c>
      <c r="BC12" s="32">
        <f t="shared" si="2"/>
      </c>
      <c r="BD12" s="34">
        <f t="shared" si="2"/>
      </c>
      <c r="BE12" s="32">
        <f t="shared" si="2"/>
      </c>
      <c r="BF12" s="32">
        <f t="shared" si="2"/>
      </c>
      <c r="BG12" s="32">
        <f>IF(MONTH(BG11)=MONTH(BF11),"",BG11)</f>
      </c>
    </row>
    <row r="13" spans="1:59" ht="52.5" customHeight="1">
      <c r="A13" s="5"/>
      <c r="N13" s="20"/>
      <c r="O13" s="78">
        <f>O11</f>
        <v>42247</v>
      </c>
      <c r="P13" s="78">
        <f aca="true" t="shared" si="3" ref="P13:BF13">P11</f>
        <v>42248</v>
      </c>
      <c r="Q13" s="78">
        <f t="shared" si="3"/>
        <v>42249</v>
      </c>
      <c r="R13" s="78">
        <f t="shared" si="3"/>
        <v>42250</v>
      </c>
      <c r="S13" s="78">
        <f t="shared" si="3"/>
        <v>42251</v>
      </c>
      <c r="T13" s="78">
        <f t="shared" si="3"/>
        <v>42254</v>
      </c>
      <c r="U13" s="78">
        <f t="shared" si="3"/>
        <v>42255</v>
      </c>
      <c r="V13" s="78">
        <f t="shared" si="3"/>
        <v>42256</v>
      </c>
      <c r="W13" s="78">
        <f t="shared" si="3"/>
        <v>42257</v>
      </c>
      <c r="X13" s="78">
        <f t="shared" si="3"/>
        <v>42258</v>
      </c>
      <c r="Y13" s="78">
        <f t="shared" si="3"/>
        <v>42261</v>
      </c>
      <c r="Z13" s="78">
        <f t="shared" si="3"/>
        <v>42262</v>
      </c>
      <c r="AA13" s="78">
        <f t="shared" si="3"/>
        <v>42263</v>
      </c>
      <c r="AB13" s="78">
        <f t="shared" si="3"/>
        <v>42264</v>
      </c>
      <c r="AC13" s="78">
        <f t="shared" si="3"/>
        <v>42265</v>
      </c>
      <c r="AD13" s="78">
        <f t="shared" si="3"/>
        <v>42268</v>
      </c>
      <c r="AE13" s="78">
        <f t="shared" si="3"/>
        <v>42269</v>
      </c>
      <c r="AF13" s="78">
        <f t="shared" si="3"/>
        <v>42270</v>
      </c>
      <c r="AG13" s="78">
        <f t="shared" si="3"/>
        <v>42271</v>
      </c>
      <c r="AH13" s="78">
        <f t="shared" si="3"/>
        <v>42272</v>
      </c>
      <c r="AI13" s="78">
        <f t="shared" si="3"/>
        <v>42275</v>
      </c>
      <c r="AJ13" s="78">
        <f t="shared" si="3"/>
        <v>42276</v>
      </c>
      <c r="AK13" s="78">
        <f t="shared" si="3"/>
        <v>42277</v>
      </c>
      <c r="AL13" s="78">
        <f t="shared" si="3"/>
        <v>42278</v>
      </c>
      <c r="AM13" s="78">
        <f t="shared" si="3"/>
        <v>42279</v>
      </c>
      <c r="AN13" s="78">
        <f t="shared" si="3"/>
        <v>42282</v>
      </c>
      <c r="AO13" s="78">
        <f t="shared" si="3"/>
        <v>42283</v>
      </c>
      <c r="AP13" s="78">
        <f t="shared" si="3"/>
        <v>42284</v>
      </c>
      <c r="AQ13" s="78">
        <f t="shared" si="3"/>
        <v>42285</v>
      </c>
      <c r="AR13" s="78">
        <f t="shared" si="3"/>
        <v>42286</v>
      </c>
      <c r="AS13" s="78">
        <f t="shared" si="3"/>
        <v>42289</v>
      </c>
      <c r="AT13" s="78">
        <f t="shared" si="3"/>
        <v>42290</v>
      </c>
      <c r="AU13" s="78">
        <f t="shared" si="3"/>
        <v>42291</v>
      </c>
      <c r="AV13" s="78">
        <f t="shared" si="3"/>
        <v>42292</v>
      </c>
      <c r="AW13" s="78">
        <f t="shared" si="3"/>
        <v>42293</v>
      </c>
      <c r="AX13" s="78">
        <f t="shared" si="3"/>
        <v>42296</v>
      </c>
      <c r="AY13" s="78">
        <f t="shared" si="3"/>
        <v>42297</v>
      </c>
      <c r="AZ13" s="78">
        <f t="shared" si="3"/>
        <v>42298</v>
      </c>
      <c r="BA13" s="78">
        <f t="shared" si="3"/>
        <v>42299</v>
      </c>
      <c r="BB13" s="78">
        <f t="shared" si="3"/>
        <v>42300</v>
      </c>
      <c r="BC13" s="78">
        <f t="shared" si="3"/>
        <v>42303</v>
      </c>
      <c r="BD13" s="78">
        <f t="shared" si="3"/>
        <v>42304</v>
      </c>
      <c r="BE13" s="78">
        <f t="shared" si="3"/>
        <v>42305</v>
      </c>
      <c r="BF13" s="78">
        <f t="shared" si="3"/>
        <v>42306</v>
      </c>
      <c r="BG13" s="77"/>
    </row>
    <row r="14" spans="1:59" ht="27" customHeight="1">
      <c r="A14" s="5"/>
      <c r="N14" s="20" t="s">
        <v>0</v>
      </c>
      <c r="O14" s="22">
        <f>O11</f>
        <v>42247</v>
      </c>
      <c r="P14" s="21">
        <f aca="true" t="shared" si="4" ref="P14:AW14">P11</f>
        <v>42248</v>
      </c>
      <c r="Q14" s="22">
        <f t="shared" si="4"/>
        <v>42249</v>
      </c>
      <c r="R14" s="21">
        <f t="shared" si="4"/>
        <v>42250</v>
      </c>
      <c r="S14" s="21">
        <f t="shared" si="4"/>
        <v>42251</v>
      </c>
      <c r="T14" s="21">
        <f t="shared" si="4"/>
        <v>42254</v>
      </c>
      <c r="U14" s="30">
        <f t="shared" si="4"/>
        <v>42255</v>
      </c>
      <c r="V14" s="21">
        <f t="shared" si="4"/>
        <v>42256</v>
      </c>
      <c r="W14" s="21">
        <f t="shared" si="4"/>
        <v>42257</v>
      </c>
      <c r="X14" s="21">
        <f t="shared" si="4"/>
        <v>42258</v>
      </c>
      <c r="Y14" s="21">
        <f t="shared" si="4"/>
        <v>42261</v>
      </c>
      <c r="Z14" s="30">
        <f t="shared" si="4"/>
        <v>42262</v>
      </c>
      <c r="AA14" s="21">
        <f t="shared" si="4"/>
        <v>42263</v>
      </c>
      <c r="AB14" s="21">
        <f t="shared" si="4"/>
        <v>42264</v>
      </c>
      <c r="AC14" s="21">
        <f t="shared" si="4"/>
        <v>42265</v>
      </c>
      <c r="AD14" s="21">
        <f t="shared" si="4"/>
        <v>42268</v>
      </c>
      <c r="AE14" s="30">
        <f t="shared" si="4"/>
        <v>42269</v>
      </c>
      <c r="AF14" s="21">
        <f t="shared" si="4"/>
        <v>42270</v>
      </c>
      <c r="AG14" s="21">
        <f t="shared" si="4"/>
        <v>42271</v>
      </c>
      <c r="AH14" s="21">
        <f t="shared" si="4"/>
        <v>42272</v>
      </c>
      <c r="AI14" s="36">
        <f t="shared" si="4"/>
        <v>42275</v>
      </c>
      <c r="AJ14" s="64">
        <f t="shared" si="4"/>
        <v>42276</v>
      </c>
      <c r="AK14" s="36">
        <f t="shared" si="4"/>
        <v>42277</v>
      </c>
      <c r="AL14" s="38">
        <f t="shared" si="4"/>
        <v>42278</v>
      </c>
      <c r="AM14" s="22">
        <f t="shared" si="4"/>
        <v>42279</v>
      </c>
      <c r="AN14" s="21">
        <f t="shared" si="4"/>
        <v>42282</v>
      </c>
      <c r="AO14" s="30">
        <f t="shared" si="4"/>
        <v>42283</v>
      </c>
      <c r="AP14" s="21">
        <f t="shared" si="4"/>
        <v>42284</v>
      </c>
      <c r="AQ14" s="21">
        <f t="shared" si="4"/>
        <v>42285</v>
      </c>
      <c r="AR14" s="21">
        <f t="shared" si="4"/>
        <v>42286</v>
      </c>
      <c r="AS14" s="21">
        <f t="shared" si="4"/>
        <v>42289</v>
      </c>
      <c r="AT14" s="30">
        <f t="shared" si="4"/>
        <v>42290</v>
      </c>
      <c r="AU14" s="21">
        <f t="shared" si="4"/>
        <v>42291</v>
      </c>
      <c r="AV14" s="21">
        <f t="shared" si="4"/>
        <v>42292</v>
      </c>
      <c r="AW14" s="21">
        <f t="shared" si="4"/>
        <v>42293</v>
      </c>
      <c r="AX14" s="21">
        <f aca="true" t="shared" si="5" ref="AX14:BF14">AX11</f>
        <v>42296</v>
      </c>
      <c r="AY14" s="30">
        <f t="shared" si="5"/>
        <v>42297</v>
      </c>
      <c r="AZ14" s="21">
        <f t="shared" si="5"/>
        <v>42298</v>
      </c>
      <c r="BA14" s="21">
        <f t="shared" si="5"/>
        <v>42299</v>
      </c>
      <c r="BB14" s="21">
        <f t="shared" si="5"/>
        <v>42300</v>
      </c>
      <c r="BC14" s="21">
        <f t="shared" si="5"/>
        <v>42303</v>
      </c>
      <c r="BD14" s="30">
        <f t="shared" si="5"/>
        <v>42304</v>
      </c>
      <c r="BE14" s="21">
        <f t="shared" si="5"/>
        <v>42305</v>
      </c>
      <c r="BF14" s="21">
        <f t="shared" si="5"/>
        <v>42306</v>
      </c>
      <c r="BG14" s="21">
        <f>BG11</f>
        <v>42307</v>
      </c>
    </row>
    <row r="15" spans="1:59" s="4" customFormat="1" ht="36">
      <c r="A15" s="7" t="s">
        <v>5</v>
      </c>
      <c r="B15" s="7" t="s">
        <v>6</v>
      </c>
      <c r="C15" s="2"/>
      <c r="D15" s="2" t="s">
        <v>7</v>
      </c>
      <c r="E15" s="2" t="s">
        <v>13</v>
      </c>
      <c r="F15" s="2" t="s">
        <v>12</v>
      </c>
      <c r="G15" s="2" t="s">
        <v>8</v>
      </c>
      <c r="H15" s="2"/>
      <c r="I15" s="2" t="s">
        <v>9</v>
      </c>
      <c r="J15" s="2" t="s">
        <v>10</v>
      </c>
      <c r="K15" s="2" t="s">
        <v>27</v>
      </c>
      <c r="L15" s="2"/>
      <c r="M15" s="2" t="s">
        <v>11</v>
      </c>
      <c r="N15" s="18" t="s">
        <v>1</v>
      </c>
      <c r="O15" s="47">
        <f aca="true" t="shared" si="6" ref="O15:AT15">IF(semaine(O11)=semaine(N11),"",semaine(O11))</f>
        <v>36</v>
      </c>
      <c r="P15" s="48">
        <f t="shared" si="6"/>
      </c>
      <c r="Q15" s="47">
        <f t="shared" si="6"/>
      </c>
      <c r="R15" s="48">
        <f t="shared" si="6"/>
      </c>
      <c r="S15" s="48">
        <f t="shared" si="6"/>
      </c>
      <c r="T15" s="48">
        <f t="shared" si="6"/>
        <v>37</v>
      </c>
      <c r="U15" s="50">
        <f t="shared" si="6"/>
      </c>
      <c r="V15" s="48">
        <f t="shared" si="6"/>
      </c>
      <c r="W15" s="48">
        <f t="shared" si="6"/>
      </c>
      <c r="X15" s="48">
        <f t="shared" si="6"/>
      </c>
      <c r="Y15" s="48">
        <f t="shared" si="6"/>
        <v>38</v>
      </c>
      <c r="Z15" s="50">
        <f t="shared" si="6"/>
      </c>
      <c r="AA15" s="48">
        <f t="shared" si="6"/>
      </c>
      <c r="AB15" s="48">
        <f t="shared" si="6"/>
      </c>
      <c r="AC15" s="48">
        <f t="shared" si="6"/>
      </c>
      <c r="AD15" s="48">
        <f t="shared" si="6"/>
        <v>39</v>
      </c>
      <c r="AE15" s="50">
        <f t="shared" si="6"/>
      </c>
      <c r="AF15" s="48">
        <f t="shared" si="6"/>
      </c>
      <c r="AG15" s="48">
        <f t="shared" si="6"/>
      </c>
      <c r="AH15" s="48">
        <f t="shared" si="6"/>
      </c>
      <c r="AI15" s="51">
        <f t="shared" si="6"/>
        <v>40</v>
      </c>
      <c r="AJ15" s="65">
        <f t="shared" si="6"/>
      </c>
      <c r="AK15" s="51">
        <f t="shared" si="6"/>
      </c>
      <c r="AL15" s="49">
        <f t="shared" si="6"/>
      </c>
      <c r="AM15" s="47">
        <f t="shared" si="6"/>
      </c>
      <c r="AN15" s="48">
        <f t="shared" si="6"/>
        <v>41</v>
      </c>
      <c r="AO15" s="50">
        <f t="shared" si="6"/>
      </c>
      <c r="AP15" s="48">
        <f t="shared" si="6"/>
      </c>
      <c r="AQ15" s="48">
        <f t="shared" si="6"/>
      </c>
      <c r="AR15" s="48">
        <f t="shared" si="6"/>
      </c>
      <c r="AS15" s="48">
        <f t="shared" si="6"/>
        <v>42</v>
      </c>
      <c r="AT15" s="50">
        <f t="shared" si="6"/>
      </c>
      <c r="AU15" s="48">
        <f aca="true" t="shared" si="7" ref="AU15:BF15">IF(semaine(AU11)=semaine(AT11),"",semaine(AU11))</f>
      </c>
      <c r="AV15" s="48">
        <f t="shared" si="7"/>
      </c>
      <c r="AW15" s="48">
        <f t="shared" si="7"/>
      </c>
      <c r="AX15" s="48">
        <f t="shared" si="7"/>
        <v>43</v>
      </c>
      <c r="AY15" s="50">
        <f t="shared" si="7"/>
      </c>
      <c r="AZ15" s="48">
        <f t="shared" si="7"/>
      </c>
      <c r="BA15" s="48">
        <f t="shared" si="7"/>
      </c>
      <c r="BB15" s="48">
        <f t="shared" si="7"/>
      </c>
      <c r="BC15" s="48">
        <f t="shared" si="7"/>
        <v>44</v>
      </c>
      <c r="BD15" s="50">
        <f t="shared" si="7"/>
      </c>
      <c r="BE15" s="48">
        <f t="shared" si="7"/>
      </c>
      <c r="BF15" s="48">
        <f t="shared" si="7"/>
      </c>
      <c r="BG15" s="48">
        <f>IF(semaine(BG11)=semaine(BF11),"",semaine(BG11))</f>
      </c>
    </row>
    <row r="16" spans="1:59" ht="11.25">
      <c r="A16" s="1"/>
      <c r="B16" s="52"/>
      <c r="C16" s="2"/>
      <c r="D16" s="53"/>
      <c r="E16" s="54"/>
      <c r="F16" s="2"/>
      <c r="G16" s="2"/>
      <c r="H16" s="2"/>
      <c r="I16" s="55"/>
      <c r="J16" s="55"/>
      <c r="K16" s="67"/>
      <c r="L16" s="55"/>
      <c r="M16" s="2"/>
      <c r="N16" s="2"/>
      <c r="O16" s="44"/>
      <c r="P16" s="45"/>
      <c r="Q16" s="44"/>
      <c r="R16" s="45"/>
      <c r="S16" s="45"/>
      <c r="T16" s="45"/>
      <c r="U16" s="56"/>
      <c r="V16" s="45"/>
      <c r="W16" s="45"/>
      <c r="X16" s="45"/>
      <c r="Y16" s="45"/>
      <c r="Z16" s="56"/>
      <c r="AA16" s="45"/>
      <c r="AB16" s="45"/>
      <c r="AC16" s="45"/>
      <c r="AD16" s="45"/>
      <c r="AE16" s="56"/>
      <c r="AF16" s="45"/>
      <c r="AG16" s="45"/>
      <c r="AH16" s="45"/>
      <c r="AI16" s="45"/>
      <c r="AJ16" s="56"/>
      <c r="AK16" s="45"/>
      <c r="AL16" s="46"/>
      <c r="AM16" s="44"/>
      <c r="AN16" s="45"/>
      <c r="AO16" s="56"/>
      <c r="AP16" s="45"/>
      <c r="AQ16" s="45"/>
      <c r="AR16" s="45"/>
      <c r="AS16" s="45"/>
      <c r="AT16" s="56"/>
      <c r="AU16" s="45"/>
      <c r="AV16" s="45"/>
      <c r="AW16" s="45"/>
      <c r="AX16" s="45"/>
      <c r="AY16" s="56"/>
      <c r="AZ16" s="45"/>
      <c r="BA16" s="45"/>
      <c r="BB16" s="45"/>
      <c r="BC16" s="45"/>
      <c r="BD16" s="56"/>
      <c r="BE16" s="57"/>
      <c r="BF16" s="57"/>
      <c r="BG16" s="57"/>
    </row>
    <row r="17" spans="1:59" ht="11.25">
      <c r="A17" s="58">
        <v>1</v>
      </c>
      <c r="B17" s="59" t="s">
        <v>15</v>
      </c>
      <c r="C17" s="60"/>
      <c r="D17" s="79">
        <v>4</v>
      </c>
      <c r="E17" s="66">
        <v>20000</v>
      </c>
      <c r="F17" s="60" t="s">
        <v>23</v>
      </c>
      <c r="G17" s="60"/>
      <c r="H17" s="60"/>
      <c r="I17" s="61">
        <v>42248</v>
      </c>
      <c r="J17" s="61">
        <f>_XLL.SERIE.JOUR.OUVRE(I17,D17)-1</f>
        <v>42253</v>
      </c>
      <c r="K17" s="68">
        <v>1</v>
      </c>
      <c r="L17" s="61"/>
      <c r="M17" s="60"/>
      <c r="N17" s="62"/>
      <c r="O17" s="72">
        <f>O11</f>
        <v>42247</v>
      </c>
      <c r="P17" s="72">
        <f aca="true" t="shared" si="8" ref="P17:BG17">P11</f>
        <v>42248</v>
      </c>
      <c r="Q17" s="72">
        <f t="shared" si="8"/>
        <v>42249</v>
      </c>
      <c r="R17" s="72">
        <f t="shared" si="8"/>
        <v>42250</v>
      </c>
      <c r="S17" s="72">
        <f t="shared" si="8"/>
        <v>42251</v>
      </c>
      <c r="T17" s="72">
        <f t="shared" si="8"/>
        <v>42254</v>
      </c>
      <c r="U17" s="72">
        <f t="shared" si="8"/>
        <v>42255</v>
      </c>
      <c r="V17" s="72">
        <f t="shared" si="8"/>
        <v>42256</v>
      </c>
      <c r="W17" s="72">
        <f t="shared" si="8"/>
        <v>42257</v>
      </c>
      <c r="X17" s="72">
        <f t="shared" si="8"/>
        <v>42258</v>
      </c>
      <c r="Y17" s="72">
        <f t="shared" si="8"/>
        <v>42261</v>
      </c>
      <c r="Z17" s="72">
        <f t="shared" si="8"/>
        <v>42262</v>
      </c>
      <c r="AA17" s="72">
        <f t="shared" si="8"/>
        <v>42263</v>
      </c>
      <c r="AB17" s="72">
        <f t="shared" si="8"/>
        <v>42264</v>
      </c>
      <c r="AC17" s="72">
        <f t="shared" si="8"/>
        <v>42265</v>
      </c>
      <c r="AD17" s="72">
        <f t="shared" si="8"/>
        <v>42268</v>
      </c>
      <c r="AE17" s="72">
        <f t="shared" si="8"/>
        <v>42269</v>
      </c>
      <c r="AF17" s="72">
        <f t="shared" si="8"/>
        <v>42270</v>
      </c>
      <c r="AG17" s="72">
        <f t="shared" si="8"/>
        <v>42271</v>
      </c>
      <c r="AH17" s="72">
        <f t="shared" si="8"/>
        <v>42272</v>
      </c>
      <c r="AI17" s="72">
        <f t="shared" si="8"/>
        <v>42275</v>
      </c>
      <c r="AJ17" s="72">
        <f t="shared" si="8"/>
        <v>42276</v>
      </c>
      <c r="AK17" s="72">
        <f t="shared" si="8"/>
        <v>42277</v>
      </c>
      <c r="AL17" s="72">
        <f t="shared" si="8"/>
        <v>42278</v>
      </c>
      <c r="AM17" s="72">
        <f t="shared" si="8"/>
        <v>42279</v>
      </c>
      <c r="AN17" s="72">
        <f t="shared" si="8"/>
        <v>42282</v>
      </c>
      <c r="AO17" s="72">
        <f t="shared" si="8"/>
        <v>42283</v>
      </c>
      <c r="AP17" s="72">
        <f t="shared" si="8"/>
        <v>42284</v>
      </c>
      <c r="AQ17" s="72">
        <f t="shared" si="8"/>
        <v>42285</v>
      </c>
      <c r="AR17" s="72">
        <f t="shared" si="8"/>
        <v>42286</v>
      </c>
      <c r="AS17" s="72">
        <f t="shared" si="8"/>
        <v>42289</v>
      </c>
      <c r="AT17" s="72">
        <f t="shared" si="8"/>
        <v>42290</v>
      </c>
      <c r="AU17" s="72">
        <f t="shared" si="8"/>
        <v>42291</v>
      </c>
      <c r="AV17" s="72">
        <f t="shared" si="8"/>
        <v>42292</v>
      </c>
      <c r="AW17" s="72">
        <f t="shared" si="8"/>
        <v>42293</v>
      </c>
      <c r="AX17" s="72">
        <f t="shared" si="8"/>
        <v>42296</v>
      </c>
      <c r="AY17" s="72">
        <f t="shared" si="8"/>
        <v>42297</v>
      </c>
      <c r="AZ17" s="72">
        <f t="shared" si="8"/>
        <v>42298</v>
      </c>
      <c r="BA17" s="72">
        <f t="shared" si="8"/>
        <v>42299</v>
      </c>
      <c r="BB17" s="72">
        <f t="shared" si="8"/>
        <v>42300</v>
      </c>
      <c r="BC17" s="72">
        <f t="shared" si="8"/>
        <v>42303</v>
      </c>
      <c r="BD17" s="72">
        <f t="shared" si="8"/>
        <v>42304</v>
      </c>
      <c r="BE17" s="72">
        <f t="shared" si="8"/>
        <v>42305</v>
      </c>
      <c r="BF17" s="72">
        <f t="shared" si="8"/>
        <v>42306</v>
      </c>
      <c r="BG17" s="72">
        <f t="shared" si="8"/>
        <v>42307</v>
      </c>
    </row>
    <row r="18" spans="1:59" ht="11.25">
      <c r="A18" s="58">
        <v>2</v>
      </c>
      <c r="B18" s="59" t="s">
        <v>16</v>
      </c>
      <c r="C18" s="60"/>
      <c r="D18" s="79">
        <f>ROUNDUP(E18/G18,1)</f>
        <v>2</v>
      </c>
      <c r="E18" s="66">
        <f>E17*K18</f>
        <v>20000</v>
      </c>
      <c r="F18" s="60" t="s">
        <v>23</v>
      </c>
      <c r="G18" s="60">
        <v>10000</v>
      </c>
      <c r="H18" s="60" t="s">
        <v>28</v>
      </c>
      <c r="I18" s="61">
        <v>42254</v>
      </c>
      <c r="J18" s="61">
        <f>_XLL.SERIE.JOUR.OUVRE(I18,D18)-1</f>
        <v>42255</v>
      </c>
      <c r="K18" s="68">
        <v>1</v>
      </c>
      <c r="L18" s="61"/>
      <c r="M18" s="60"/>
      <c r="N18" s="62"/>
      <c r="O18" s="72">
        <f>O11</f>
        <v>42247</v>
      </c>
      <c r="P18" s="72">
        <f aca="true" t="shared" si="9" ref="P18:BG18">P11</f>
        <v>42248</v>
      </c>
      <c r="Q18" s="72">
        <f t="shared" si="9"/>
        <v>42249</v>
      </c>
      <c r="R18" s="72">
        <f t="shared" si="9"/>
        <v>42250</v>
      </c>
      <c r="S18" s="72">
        <f t="shared" si="9"/>
        <v>42251</v>
      </c>
      <c r="T18" s="72">
        <f t="shared" si="9"/>
        <v>42254</v>
      </c>
      <c r="U18" s="72">
        <f t="shared" si="9"/>
        <v>42255</v>
      </c>
      <c r="V18" s="72">
        <f t="shared" si="9"/>
        <v>42256</v>
      </c>
      <c r="W18" s="72">
        <f t="shared" si="9"/>
        <v>42257</v>
      </c>
      <c r="X18" s="72">
        <f t="shared" si="9"/>
        <v>42258</v>
      </c>
      <c r="Y18" s="72">
        <f t="shared" si="9"/>
        <v>42261</v>
      </c>
      <c r="Z18" s="72">
        <f t="shared" si="9"/>
        <v>42262</v>
      </c>
      <c r="AA18" s="72">
        <f t="shared" si="9"/>
        <v>42263</v>
      </c>
      <c r="AB18" s="72">
        <f t="shared" si="9"/>
        <v>42264</v>
      </c>
      <c r="AC18" s="72">
        <f t="shared" si="9"/>
        <v>42265</v>
      </c>
      <c r="AD18" s="72">
        <f t="shared" si="9"/>
        <v>42268</v>
      </c>
      <c r="AE18" s="72">
        <f t="shared" si="9"/>
        <v>42269</v>
      </c>
      <c r="AF18" s="72">
        <f t="shared" si="9"/>
        <v>42270</v>
      </c>
      <c r="AG18" s="72">
        <f t="shared" si="9"/>
        <v>42271</v>
      </c>
      <c r="AH18" s="72">
        <f t="shared" si="9"/>
        <v>42272</v>
      </c>
      <c r="AI18" s="72">
        <f t="shared" si="9"/>
        <v>42275</v>
      </c>
      <c r="AJ18" s="72">
        <f t="shared" si="9"/>
        <v>42276</v>
      </c>
      <c r="AK18" s="72">
        <f t="shared" si="9"/>
        <v>42277</v>
      </c>
      <c r="AL18" s="72">
        <f t="shared" si="9"/>
        <v>42278</v>
      </c>
      <c r="AM18" s="72">
        <f t="shared" si="9"/>
        <v>42279</v>
      </c>
      <c r="AN18" s="72">
        <f t="shared" si="9"/>
        <v>42282</v>
      </c>
      <c r="AO18" s="72">
        <f t="shared" si="9"/>
        <v>42283</v>
      </c>
      <c r="AP18" s="72">
        <f t="shared" si="9"/>
        <v>42284</v>
      </c>
      <c r="AQ18" s="72">
        <f t="shared" si="9"/>
        <v>42285</v>
      </c>
      <c r="AR18" s="72">
        <f t="shared" si="9"/>
        <v>42286</v>
      </c>
      <c r="AS18" s="72">
        <f t="shared" si="9"/>
        <v>42289</v>
      </c>
      <c r="AT18" s="72">
        <f t="shared" si="9"/>
        <v>42290</v>
      </c>
      <c r="AU18" s="72">
        <f t="shared" si="9"/>
        <v>42291</v>
      </c>
      <c r="AV18" s="72">
        <f t="shared" si="9"/>
        <v>42292</v>
      </c>
      <c r="AW18" s="72">
        <f t="shared" si="9"/>
        <v>42293</v>
      </c>
      <c r="AX18" s="72">
        <f t="shared" si="9"/>
        <v>42296</v>
      </c>
      <c r="AY18" s="72">
        <f t="shared" si="9"/>
        <v>42297</v>
      </c>
      <c r="AZ18" s="72">
        <f t="shared" si="9"/>
        <v>42298</v>
      </c>
      <c r="BA18" s="72">
        <f t="shared" si="9"/>
        <v>42299</v>
      </c>
      <c r="BB18" s="72">
        <f t="shared" si="9"/>
        <v>42300</v>
      </c>
      <c r="BC18" s="72">
        <f t="shared" si="9"/>
        <v>42303</v>
      </c>
      <c r="BD18" s="72">
        <f t="shared" si="9"/>
        <v>42304</v>
      </c>
      <c r="BE18" s="72">
        <f t="shared" si="9"/>
        <v>42305</v>
      </c>
      <c r="BF18" s="72">
        <f t="shared" si="9"/>
        <v>42306</v>
      </c>
      <c r="BG18" s="72">
        <f t="shared" si="9"/>
        <v>42307</v>
      </c>
    </row>
    <row r="19" spans="1:60" ht="11.25">
      <c r="A19" s="58">
        <v>3</v>
      </c>
      <c r="B19" s="59" t="s">
        <v>18</v>
      </c>
      <c r="C19" s="60"/>
      <c r="D19" s="79">
        <f aca="true" t="shared" si="10" ref="D19:D34">ROUNDUP(E19/G19,1)</f>
        <v>3.1</v>
      </c>
      <c r="E19" s="66">
        <f>E18*K19</f>
        <v>20000</v>
      </c>
      <c r="F19" s="60" t="s">
        <v>23</v>
      </c>
      <c r="G19" s="60">
        <v>6666</v>
      </c>
      <c r="H19" s="60" t="s">
        <v>28</v>
      </c>
      <c r="I19" s="61">
        <v>42257</v>
      </c>
      <c r="J19" s="61">
        <f>_XLL.SERIE.JOUR.OUVRE(I19,D19)-1</f>
        <v>42261</v>
      </c>
      <c r="K19" s="68">
        <v>1</v>
      </c>
      <c r="L19" s="61"/>
      <c r="M19" s="60"/>
      <c r="N19" s="62"/>
      <c r="O19" s="73">
        <f>O11</f>
        <v>42247</v>
      </c>
      <c r="P19" s="73">
        <f aca="true" t="shared" si="11" ref="P19:BG19">P11</f>
        <v>42248</v>
      </c>
      <c r="Q19" s="73">
        <f t="shared" si="11"/>
        <v>42249</v>
      </c>
      <c r="R19" s="73">
        <f t="shared" si="11"/>
        <v>42250</v>
      </c>
      <c r="S19" s="73">
        <f t="shared" si="11"/>
        <v>42251</v>
      </c>
      <c r="T19" s="73">
        <f t="shared" si="11"/>
        <v>42254</v>
      </c>
      <c r="U19" s="73">
        <f t="shared" si="11"/>
        <v>42255</v>
      </c>
      <c r="V19" s="73">
        <f t="shared" si="11"/>
        <v>42256</v>
      </c>
      <c r="W19" s="73">
        <f t="shared" si="11"/>
        <v>42257</v>
      </c>
      <c r="X19" s="73">
        <f t="shared" si="11"/>
        <v>42258</v>
      </c>
      <c r="Y19" s="73">
        <f t="shared" si="11"/>
        <v>42261</v>
      </c>
      <c r="Z19" s="73">
        <f t="shared" si="11"/>
        <v>42262</v>
      </c>
      <c r="AA19" s="73">
        <f t="shared" si="11"/>
        <v>42263</v>
      </c>
      <c r="AB19" s="73">
        <f t="shared" si="11"/>
        <v>42264</v>
      </c>
      <c r="AC19" s="73">
        <f t="shared" si="11"/>
        <v>42265</v>
      </c>
      <c r="AD19" s="73">
        <f t="shared" si="11"/>
        <v>42268</v>
      </c>
      <c r="AE19" s="73">
        <f t="shared" si="11"/>
        <v>42269</v>
      </c>
      <c r="AF19" s="73">
        <f t="shared" si="11"/>
        <v>42270</v>
      </c>
      <c r="AG19" s="73">
        <f t="shared" si="11"/>
        <v>42271</v>
      </c>
      <c r="AH19" s="73">
        <f t="shared" si="11"/>
        <v>42272</v>
      </c>
      <c r="AI19" s="73">
        <f t="shared" si="11"/>
        <v>42275</v>
      </c>
      <c r="AJ19" s="73">
        <f t="shared" si="11"/>
        <v>42276</v>
      </c>
      <c r="AK19" s="73">
        <f t="shared" si="11"/>
        <v>42277</v>
      </c>
      <c r="AL19" s="73">
        <f t="shared" si="11"/>
        <v>42278</v>
      </c>
      <c r="AM19" s="73">
        <f t="shared" si="11"/>
        <v>42279</v>
      </c>
      <c r="AN19" s="73">
        <f t="shared" si="11"/>
        <v>42282</v>
      </c>
      <c r="AO19" s="73">
        <f t="shared" si="11"/>
        <v>42283</v>
      </c>
      <c r="AP19" s="73">
        <f t="shared" si="11"/>
        <v>42284</v>
      </c>
      <c r="AQ19" s="73">
        <f t="shared" si="11"/>
        <v>42285</v>
      </c>
      <c r="AR19" s="73">
        <f t="shared" si="11"/>
        <v>42286</v>
      </c>
      <c r="AS19" s="73">
        <f t="shared" si="11"/>
        <v>42289</v>
      </c>
      <c r="AT19" s="73">
        <f t="shared" si="11"/>
        <v>42290</v>
      </c>
      <c r="AU19" s="73">
        <f t="shared" si="11"/>
        <v>42291</v>
      </c>
      <c r="AV19" s="73">
        <f t="shared" si="11"/>
        <v>42292</v>
      </c>
      <c r="AW19" s="73">
        <f t="shared" si="11"/>
        <v>42293</v>
      </c>
      <c r="AX19" s="73">
        <f t="shared" si="11"/>
        <v>42296</v>
      </c>
      <c r="AY19" s="73">
        <f t="shared" si="11"/>
        <v>42297</v>
      </c>
      <c r="AZ19" s="73">
        <f t="shared" si="11"/>
        <v>42298</v>
      </c>
      <c r="BA19" s="73">
        <f t="shared" si="11"/>
        <v>42299</v>
      </c>
      <c r="BB19" s="73">
        <f t="shared" si="11"/>
        <v>42300</v>
      </c>
      <c r="BC19" s="73">
        <f t="shared" si="11"/>
        <v>42303</v>
      </c>
      <c r="BD19" s="73">
        <f t="shared" si="11"/>
        <v>42304</v>
      </c>
      <c r="BE19" s="73">
        <f t="shared" si="11"/>
        <v>42305</v>
      </c>
      <c r="BF19" s="73">
        <f t="shared" si="11"/>
        <v>42306</v>
      </c>
      <c r="BG19" s="73">
        <f t="shared" si="11"/>
        <v>42307</v>
      </c>
      <c r="BH19" s="15"/>
    </row>
    <row r="20" spans="1:59" ht="11.25" outlineLevel="1">
      <c r="A20" s="58">
        <v>4</v>
      </c>
      <c r="B20" s="59" t="s">
        <v>19</v>
      </c>
      <c r="C20" s="60"/>
      <c r="D20" s="82">
        <f>ROUNDUP(E20/G20,1)</f>
        <v>0.7</v>
      </c>
      <c r="E20" s="83">
        <f>E19*K20</f>
        <v>17000</v>
      </c>
      <c r="F20" s="84" t="s">
        <v>23</v>
      </c>
      <c r="G20" s="84">
        <v>25000</v>
      </c>
      <c r="H20" s="84" t="s">
        <v>28</v>
      </c>
      <c r="I20" s="85">
        <v>42261</v>
      </c>
      <c r="J20" s="85">
        <f>_XLL.SERIE.JOUR.OUVRE(I20,D20)-1</f>
        <v>42260</v>
      </c>
      <c r="K20" s="86">
        <v>0.85</v>
      </c>
      <c r="L20" s="85"/>
      <c r="M20" s="71"/>
      <c r="N20" s="62"/>
      <c r="O20" s="74">
        <f>O11</f>
        <v>42247</v>
      </c>
      <c r="P20" s="74">
        <f aca="true" t="shared" si="12" ref="P20:BG20">P11</f>
        <v>42248</v>
      </c>
      <c r="Q20" s="74">
        <f t="shared" si="12"/>
        <v>42249</v>
      </c>
      <c r="R20" s="74">
        <f t="shared" si="12"/>
        <v>42250</v>
      </c>
      <c r="S20" s="74">
        <f t="shared" si="12"/>
        <v>42251</v>
      </c>
      <c r="T20" s="74">
        <f t="shared" si="12"/>
        <v>42254</v>
      </c>
      <c r="U20" s="74">
        <f t="shared" si="12"/>
        <v>42255</v>
      </c>
      <c r="V20" s="74">
        <f t="shared" si="12"/>
        <v>42256</v>
      </c>
      <c r="W20" s="74">
        <f t="shared" si="12"/>
        <v>42257</v>
      </c>
      <c r="X20" s="74">
        <f t="shared" si="12"/>
        <v>42258</v>
      </c>
      <c r="Y20" s="74">
        <f t="shared" si="12"/>
        <v>42261</v>
      </c>
      <c r="Z20" s="74">
        <f t="shared" si="12"/>
        <v>42262</v>
      </c>
      <c r="AA20" s="74">
        <f t="shared" si="12"/>
        <v>42263</v>
      </c>
      <c r="AB20" s="74">
        <f t="shared" si="12"/>
        <v>42264</v>
      </c>
      <c r="AC20" s="74">
        <f t="shared" si="12"/>
        <v>42265</v>
      </c>
      <c r="AD20" s="74">
        <f t="shared" si="12"/>
        <v>42268</v>
      </c>
      <c r="AE20" s="74">
        <f t="shared" si="12"/>
        <v>42269</v>
      </c>
      <c r="AF20" s="74">
        <f t="shared" si="12"/>
        <v>42270</v>
      </c>
      <c r="AG20" s="74">
        <f t="shared" si="12"/>
        <v>42271</v>
      </c>
      <c r="AH20" s="74">
        <f t="shared" si="12"/>
        <v>42272</v>
      </c>
      <c r="AI20" s="74">
        <f t="shared" si="12"/>
        <v>42275</v>
      </c>
      <c r="AJ20" s="74">
        <f t="shared" si="12"/>
        <v>42276</v>
      </c>
      <c r="AK20" s="74">
        <f t="shared" si="12"/>
        <v>42277</v>
      </c>
      <c r="AL20" s="74">
        <f t="shared" si="12"/>
        <v>42278</v>
      </c>
      <c r="AM20" s="74">
        <f t="shared" si="12"/>
        <v>42279</v>
      </c>
      <c r="AN20" s="74">
        <f t="shared" si="12"/>
        <v>42282</v>
      </c>
      <c r="AO20" s="74">
        <f t="shared" si="12"/>
        <v>42283</v>
      </c>
      <c r="AP20" s="74">
        <f t="shared" si="12"/>
        <v>42284</v>
      </c>
      <c r="AQ20" s="74">
        <f t="shared" si="12"/>
        <v>42285</v>
      </c>
      <c r="AR20" s="74">
        <f t="shared" si="12"/>
        <v>42286</v>
      </c>
      <c r="AS20" s="74">
        <f t="shared" si="12"/>
        <v>42289</v>
      </c>
      <c r="AT20" s="74">
        <f t="shared" si="12"/>
        <v>42290</v>
      </c>
      <c r="AU20" s="74">
        <f t="shared" si="12"/>
        <v>42291</v>
      </c>
      <c r="AV20" s="74">
        <f t="shared" si="12"/>
        <v>42292</v>
      </c>
      <c r="AW20" s="74">
        <f t="shared" si="12"/>
        <v>42293</v>
      </c>
      <c r="AX20" s="74">
        <f t="shared" si="12"/>
        <v>42296</v>
      </c>
      <c r="AY20" s="74">
        <f t="shared" si="12"/>
        <v>42297</v>
      </c>
      <c r="AZ20" s="74">
        <f t="shared" si="12"/>
        <v>42298</v>
      </c>
      <c r="BA20" s="74">
        <f t="shared" si="12"/>
        <v>42299</v>
      </c>
      <c r="BB20" s="74">
        <f t="shared" si="12"/>
        <v>42300</v>
      </c>
      <c r="BC20" s="74">
        <f t="shared" si="12"/>
        <v>42303</v>
      </c>
      <c r="BD20" s="74">
        <f t="shared" si="12"/>
        <v>42304</v>
      </c>
      <c r="BE20" s="74">
        <f t="shared" si="12"/>
        <v>42305</v>
      </c>
      <c r="BF20" s="74">
        <f t="shared" si="12"/>
        <v>42306</v>
      </c>
      <c r="BG20" s="74">
        <f t="shared" si="12"/>
        <v>42307</v>
      </c>
    </row>
    <row r="21" spans="1:59" ht="11.25" outlineLevel="1">
      <c r="A21" s="58">
        <v>5</v>
      </c>
      <c r="B21" s="59" t="s">
        <v>20</v>
      </c>
      <c r="C21" s="60"/>
      <c r="D21" s="79">
        <f t="shared" si="10"/>
        <v>3.4</v>
      </c>
      <c r="E21" s="66">
        <f aca="true" t="shared" si="13" ref="E21:E34">E20*K21</f>
        <v>17000</v>
      </c>
      <c r="F21" s="60" t="s">
        <v>23</v>
      </c>
      <c r="G21" s="60">
        <v>5000</v>
      </c>
      <c r="H21" s="60" t="s">
        <v>28</v>
      </c>
      <c r="I21" s="61">
        <v>42262</v>
      </c>
      <c r="J21" s="61">
        <f aca="true" t="shared" si="14" ref="J21:J26">_XLL.SERIE.JOUR.OUVRE(I21,D21)-1</f>
        <v>42264</v>
      </c>
      <c r="K21" s="68">
        <v>1</v>
      </c>
      <c r="L21" s="70"/>
      <c r="M21" s="71"/>
      <c r="N21" s="62"/>
      <c r="O21" s="75">
        <f>O11</f>
        <v>42247</v>
      </c>
      <c r="P21" s="75">
        <f aca="true" t="shared" si="15" ref="P21:BG21">P11</f>
        <v>42248</v>
      </c>
      <c r="Q21" s="75">
        <f t="shared" si="15"/>
        <v>42249</v>
      </c>
      <c r="R21" s="75">
        <f t="shared" si="15"/>
        <v>42250</v>
      </c>
      <c r="S21" s="75">
        <f t="shared" si="15"/>
        <v>42251</v>
      </c>
      <c r="T21" s="75">
        <f t="shared" si="15"/>
        <v>42254</v>
      </c>
      <c r="U21" s="75">
        <f t="shared" si="15"/>
        <v>42255</v>
      </c>
      <c r="V21" s="75">
        <f t="shared" si="15"/>
        <v>42256</v>
      </c>
      <c r="W21" s="75">
        <f t="shared" si="15"/>
        <v>42257</v>
      </c>
      <c r="X21" s="75">
        <f t="shared" si="15"/>
        <v>42258</v>
      </c>
      <c r="Y21" s="75">
        <f t="shared" si="15"/>
        <v>42261</v>
      </c>
      <c r="Z21" s="75">
        <f t="shared" si="15"/>
        <v>42262</v>
      </c>
      <c r="AA21" s="75">
        <f t="shared" si="15"/>
        <v>42263</v>
      </c>
      <c r="AB21" s="75">
        <f t="shared" si="15"/>
        <v>42264</v>
      </c>
      <c r="AC21" s="75">
        <f t="shared" si="15"/>
        <v>42265</v>
      </c>
      <c r="AD21" s="75">
        <f t="shared" si="15"/>
        <v>42268</v>
      </c>
      <c r="AE21" s="75">
        <f t="shared" si="15"/>
        <v>42269</v>
      </c>
      <c r="AF21" s="75">
        <f t="shared" si="15"/>
        <v>42270</v>
      </c>
      <c r="AG21" s="75">
        <f t="shared" si="15"/>
        <v>42271</v>
      </c>
      <c r="AH21" s="75">
        <f t="shared" si="15"/>
        <v>42272</v>
      </c>
      <c r="AI21" s="75">
        <f t="shared" si="15"/>
        <v>42275</v>
      </c>
      <c r="AJ21" s="75">
        <f t="shared" si="15"/>
        <v>42276</v>
      </c>
      <c r="AK21" s="75">
        <f t="shared" si="15"/>
        <v>42277</v>
      </c>
      <c r="AL21" s="75">
        <f t="shared" si="15"/>
        <v>42278</v>
      </c>
      <c r="AM21" s="75">
        <f t="shared" si="15"/>
        <v>42279</v>
      </c>
      <c r="AN21" s="75">
        <f t="shared" si="15"/>
        <v>42282</v>
      </c>
      <c r="AO21" s="75">
        <f t="shared" si="15"/>
        <v>42283</v>
      </c>
      <c r="AP21" s="75">
        <f t="shared" si="15"/>
        <v>42284</v>
      </c>
      <c r="AQ21" s="75">
        <f t="shared" si="15"/>
        <v>42285</v>
      </c>
      <c r="AR21" s="75">
        <f t="shared" si="15"/>
        <v>42286</v>
      </c>
      <c r="AS21" s="75">
        <f t="shared" si="15"/>
        <v>42289</v>
      </c>
      <c r="AT21" s="75">
        <f t="shared" si="15"/>
        <v>42290</v>
      </c>
      <c r="AU21" s="75">
        <f t="shared" si="15"/>
        <v>42291</v>
      </c>
      <c r="AV21" s="75">
        <f t="shared" si="15"/>
        <v>42292</v>
      </c>
      <c r="AW21" s="75">
        <f t="shared" si="15"/>
        <v>42293</v>
      </c>
      <c r="AX21" s="75">
        <f t="shared" si="15"/>
        <v>42296</v>
      </c>
      <c r="AY21" s="75">
        <f t="shared" si="15"/>
        <v>42297</v>
      </c>
      <c r="AZ21" s="75">
        <f t="shared" si="15"/>
        <v>42298</v>
      </c>
      <c r="BA21" s="75">
        <f t="shared" si="15"/>
        <v>42299</v>
      </c>
      <c r="BB21" s="75">
        <f t="shared" si="15"/>
        <v>42300</v>
      </c>
      <c r="BC21" s="75">
        <f t="shared" si="15"/>
        <v>42303</v>
      </c>
      <c r="BD21" s="75">
        <f t="shared" si="15"/>
        <v>42304</v>
      </c>
      <c r="BE21" s="75">
        <f t="shared" si="15"/>
        <v>42305</v>
      </c>
      <c r="BF21" s="75">
        <f t="shared" si="15"/>
        <v>42306</v>
      </c>
      <c r="BG21" s="75">
        <f t="shared" si="15"/>
        <v>42307</v>
      </c>
    </row>
    <row r="22" spans="1:59" ht="11.25" outlineLevel="1">
      <c r="A22" s="58">
        <v>6</v>
      </c>
      <c r="B22" s="59" t="s">
        <v>21</v>
      </c>
      <c r="C22" s="60"/>
      <c r="D22" s="79">
        <f t="shared" si="10"/>
        <v>4.3</v>
      </c>
      <c r="E22" s="66">
        <f t="shared" si="13"/>
        <v>17000</v>
      </c>
      <c r="F22" s="60" t="s">
        <v>23</v>
      </c>
      <c r="G22" s="60">
        <v>4000</v>
      </c>
      <c r="H22" s="60" t="s">
        <v>28</v>
      </c>
      <c r="I22" s="61">
        <v>42263</v>
      </c>
      <c r="J22" s="61">
        <f t="shared" si="14"/>
        <v>42268</v>
      </c>
      <c r="K22" s="68">
        <v>1</v>
      </c>
      <c r="L22" s="70"/>
      <c r="M22" s="71"/>
      <c r="N22" s="62"/>
      <c r="O22" s="75">
        <f>O11</f>
        <v>42247</v>
      </c>
      <c r="P22" s="75">
        <f aca="true" t="shared" si="16" ref="P22:BG22">P11</f>
        <v>42248</v>
      </c>
      <c r="Q22" s="75">
        <f t="shared" si="16"/>
        <v>42249</v>
      </c>
      <c r="R22" s="75">
        <f t="shared" si="16"/>
        <v>42250</v>
      </c>
      <c r="S22" s="75">
        <f t="shared" si="16"/>
        <v>42251</v>
      </c>
      <c r="T22" s="75">
        <f t="shared" si="16"/>
        <v>42254</v>
      </c>
      <c r="U22" s="75">
        <f t="shared" si="16"/>
        <v>42255</v>
      </c>
      <c r="V22" s="75">
        <f t="shared" si="16"/>
        <v>42256</v>
      </c>
      <c r="W22" s="75">
        <f t="shared" si="16"/>
        <v>42257</v>
      </c>
      <c r="X22" s="75">
        <f t="shared" si="16"/>
        <v>42258</v>
      </c>
      <c r="Y22" s="75">
        <f t="shared" si="16"/>
        <v>42261</v>
      </c>
      <c r="Z22" s="75">
        <f t="shared" si="16"/>
        <v>42262</v>
      </c>
      <c r="AA22" s="75">
        <f t="shared" si="16"/>
        <v>42263</v>
      </c>
      <c r="AB22" s="75">
        <f t="shared" si="16"/>
        <v>42264</v>
      </c>
      <c r="AC22" s="75">
        <f t="shared" si="16"/>
        <v>42265</v>
      </c>
      <c r="AD22" s="75">
        <f t="shared" si="16"/>
        <v>42268</v>
      </c>
      <c r="AE22" s="75">
        <f t="shared" si="16"/>
        <v>42269</v>
      </c>
      <c r="AF22" s="75">
        <f t="shared" si="16"/>
        <v>42270</v>
      </c>
      <c r="AG22" s="75">
        <f t="shared" si="16"/>
        <v>42271</v>
      </c>
      <c r="AH22" s="75">
        <f t="shared" si="16"/>
        <v>42272</v>
      </c>
      <c r="AI22" s="75">
        <f t="shared" si="16"/>
        <v>42275</v>
      </c>
      <c r="AJ22" s="75">
        <f t="shared" si="16"/>
        <v>42276</v>
      </c>
      <c r="AK22" s="75">
        <f t="shared" si="16"/>
        <v>42277</v>
      </c>
      <c r="AL22" s="75">
        <f t="shared" si="16"/>
        <v>42278</v>
      </c>
      <c r="AM22" s="75">
        <f t="shared" si="16"/>
        <v>42279</v>
      </c>
      <c r="AN22" s="75">
        <f t="shared" si="16"/>
        <v>42282</v>
      </c>
      <c r="AO22" s="75">
        <f t="shared" si="16"/>
        <v>42283</v>
      </c>
      <c r="AP22" s="75">
        <f t="shared" si="16"/>
        <v>42284</v>
      </c>
      <c r="AQ22" s="75">
        <f t="shared" si="16"/>
        <v>42285</v>
      </c>
      <c r="AR22" s="75">
        <f t="shared" si="16"/>
        <v>42286</v>
      </c>
      <c r="AS22" s="75">
        <f t="shared" si="16"/>
        <v>42289</v>
      </c>
      <c r="AT22" s="75">
        <f t="shared" si="16"/>
        <v>42290</v>
      </c>
      <c r="AU22" s="75">
        <f t="shared" si="16"/>
        <v>42291</v>
      </c>
      <c r="AV22" s="75">
        <f t="shared" si="16"/>
        <v>42292</v>
      </c>
      <c r="AW22" s="75">
        <f t="shared" si="16"/>
        <v>42293</v>
      </c>
      <c r="AX22" s="75">
        <f t="shared" si="16"/>
        <v>42296</v>
      </c>
      <c r="AY22" s="75">
        <f t="shared" si="16"/>
        <v>42297</v>
      </c>
      <c r="AZ22" s="75">
        <f t="shared" si="16"/>
        <v>42298</v>
      </c>
      <c r="BA22" s="75">
        <f t="shared" si="16"/>
        <v>42299</v>
      </c>
      <c r="BB22" s="75">
        <f t="shared" si="16"/>
        <v>42300</v>
      </c>
      <c r="BC22" s="75">
        <f t="shared" si="16"/>
        <v>42303</v>
      </c>
      <c r="BD22" s="75">
        <f t="shared" si="16"/>
        <v>42304</v>
      </c>
      <c r="BE22" s="75">
        <f t="shared" si="16"/>
        <v>42305</v>
      </c>
      <c r="BF22" s="75">
        <f t="shared" si="16"/>
        <v>42306</v>
      </c>
      <c r="BG22" s="75">
        <f t="shared" si="16"/>
        <v>42307</v>
      </c>
    </row>
    <row r="23" spans="1:59" ht="11.25" outlineLevel="1">
      <c r="A23" s="58">
        <v>7</v>
      </c>
      <c r="B23" s="59" t="s">
        <v>22</v>
      </c>
      <c r="C23" s="60"/>
      <c r="D23" s="79">
        <f t="shared" si="10"/>
        <v>2</v>
      </c>
      <c r="E23" s="66">
        <f t="shared" si="13"/>
        <v>59500</v>
      </c>
      <c r="F23" s="60" t="s">
        <v>17</v>
      </c>
      <c r="G23" s="60">
        <v>30000</v>
      </c>
      <c r="H23" s="60" t="s">
        <v>29</v>
      </c>
      <c r="I23" s="61">
        <v>42263</v>
      </c>
      <c r="J23" s="61">
        <f t="shared" si="14"/>
        <v>42264</v>
      </c>
      <c r="K23" s="68">
        <v>3.5</v>
      </c>
      <c r="L23" s="70"/>
      <c r="M23" s="71"/>
      <c r="N23" s="62"/>
      <c r="O23" s="75">
        <f>O11</f>
        <v>42247</v>
      </c>
      <c r="P23" s="75">
        <f aca="true" t="shared" si="17" ref="P23:BG23">P11</f>
        <v>42248</v>
      </c>
      <c r="Q23" s="75">
        <f t="shared" si="17"/>
        <v>42249</v>
      </c>
      <c r="R23" s="75">
        <f t="shared" si="17"/>
        <v>42250</v>
      </c>
      <c r="S23" s="75">
        <f t="shared" si="17"/>
        <v>42251</v>
      </c>
      <c r="T23" s="75">
        <f t="shared" si="17"/>
        <v>42254</v>
      </c>
      <c r="U23" s="75">
        <f t="shared" si="17"/>
        <v>42255</v>
      </c>
      <c r="V23" s="75">
        <f t="shared" si="17"/>
        <v>42256</v>
      </c>
      <c r="W23" s="75">
        <f t="shared" si="17"/>
        <v>42257</v>
      </c>
      <c r="X23" s="75">
        <f t="shared" si="17"/>
        <v>42258</v>
      </c>
      <c r="Y23" s="75">
        <f t="shared" si="17"/>
        <v>42261</v>
      </c>
      <c r="Z23" s="75">
        <f t="shared" si="17"/>
        <v>42262</v>
      </c>
      <c r="AA23" s="75">
        <f t="shared" si="17"/>
        <v>42263</v>
      </c>
      <c r="AB23" s="75">
        <f t="shared" si="17"/>
        <v>42264</v>
      </c>
      <c r="AC23" s="75">
        <f t="shared" si="17"/>
        <v>42265</v>
      </c>
      <c r="AD23" s="75">
        <f t="shared" si="17"/>
        <v>42268</v>
      </c>
      <c r="AE23" s="75">
        <f t="shared" si="17"/>
        <v>42269</v>
      </c>
      <c r="AF23" s="75">
        <f t="shared" si="17"/>
        <v>42270</v>
      </c>
      <c r="AG23" s="75">
        <f t="shared" si="17"/>
        <v>42271</v>
      </c>
      <c r="AH23" s="75">
        <f t="shared" si="17"/>
        <v>42272</v>
      </c>
      <c r="AI23" s="75">
        <f t="shared" si="17"/>
        <v>42275</v>
      </c>
      <c r="AJ23" s="75">
        <f t="shared" si="17"/>
        <v>42276</v>
      </c>
      <c r="AK23" s="75">
        <f t="shared" si="17"/>
        <v>42277</v>
      </c>
      <c r="AL23" s="75">
        <f t="shared" si="17"/>
        <v>42278</v>
      </c>
      <c r="AM23" s="75">
        <f t="shared" si="17"/>
        <v>42279</v>
      </c>
      <c r="AN23" s="75">
        <f t="shared" si="17"/>
        <v>42282</v>
      </c>
      <c r="AO23" s="75">
        <f t="shared" si="17"/>
        <v>42283</v>
      </c>
      <c r="AP23" s="75">
        <f t="shared" si="17"/>
        <v>42284</v>
      </c>
      <c r="AQ23" s="75">
        <f t="shared" si="17"/>
        <v>42285</v>
      </c>
      <c r="AR23" s="75">
        <f t="shared" si="17"/>
        <v>42286</v>
      </c>
      <c r="AS23" s="75">
        <f t="shared" si="17"/>
        <v>42289</v>
      </c>
      <c r="AT23" s="75">
        <f t="shared" si="17"/>
        <v>42290</v>
      </c>
      <c r="AU23" s="75">
        <f t="shared" si="17"/>
        <v>42291</v>
      </c>
      <c r="AV23" s="75">
        <f t="shared" si="17"/>
        <v>42292</v>
      </c>
      <c r="AW23" s="75">
        <f t="shared" si="17"/>
        <v>42293</v>
      </c>
      <c r="AX23" s="75">
        <f t="shared" si="17"/>
        <v>42296</v>
      </c>
      <c r="AY23" s="75">
        <f t="shared" si="17"/>
        <v>42297</v>
      </c>
      <c r="AZ23" s="75">
        <f t="shared" si="17"/>
        <v>42298</v>
      </c>
      <c r="BA23" s="75">
        <f t="shared" si="17"/>
        <v>42299</v>
      </c>
      <c r="BB23" s="75">
        <f t="shared" si="17"/>
        <v>42300</v>
      </c>
      <c r="BC23" s="75">
        <f t="shared" si="17"/>
        <v>42303</v>
      </c>
      <c r="BD23" s="75">
        <f t="shared" si="17"/>
        <v>42304</v>
      </c>
      <c r="BE23" s="75">
        <f t="shared" si="17"/>
        <v>42305</v>
      </c>
      <c r="BF23" s="75">
        <f t="shared" si="17"/>
        <v>42306</v>
      </c>
      <c r="BG23" s="75">
        <f t="shared" si="17"/>
        <v>42307</v>
      </c>
    </row>
    <row r="24" spans="1:59" ht="11.25" outlineLevel="1">
      <c r="A24" s="58">
        <v>8</v>
      </c>
      <c r="B24" s="59" t="s">
        <v>24</v>
      </c>
      <c r="C24" s="60"/>
      <c r="D24" s="79">
        <f t="shared" si="10"/>
        <v>3.9</v>
      </c>
      <c r="E24" s="66">
        <f t="shared" si="13"/>
        <v>57715</v>
      </c>
      <c r="F24" s="60" t="s">
        <v>17</v>
      </c>
      <c r="G24" s="60">
        <v>15000</v>
      </c>
      <c r="H24" s="60" t="s">
        <v>29</v>
      </c>
      <c r="I24" s="61">
        <v>42264</v>
      </c>
      <c r="J24" s="61">
        <f t="shared" si="14"/>
        <v>42268</v>
      </c>
      <c r="K24" s="68">
        <v>0.97</v>
      </c>
      <c r="L24" s="70"/>
      <c r="M24" s="71"/>
      <c r="N24" s="62"/>
      <c r="O24" s="75">
        <f>O11</f>
        <v>42247</v>
      </c>
      <c r="P24" s="75">
        <f aca="true" t="shared" si="18" ref="P24:BG24">P11</f>
        <v>42248</v>
      </c>
      <c r="Q24" s="75">
        <f t="shared" si="18"/>
        <v>42249</v>
      </c>
      <c r="R24" s="75">
        <f t="shared" si="18"/>
        <v>42250</v>
      </c>
      <c r="S24" s="75">
        <f t="shared" si="18"/>
        <v>42251</v>
      </c>
      <c r="T24" s="75">
        <f t="shared" si="18"/>
        <v>42254</v>
      </c>
      <c r="U24" s="75">
        <f t="shared" si="18"/>
        <v>42255</v>
      </c>
      <c r="V24" s="75">
        <f t="shared" si="18"/>
        <v>42256</v>
      </c>
      <c r="W24" s="75">
        <f t="shared" si="18"/>
        <v>42257</v>
      </c>
      <c r="X24" s="75">
        <f t="shared" si="18"/>
        <v>42258</v>
      </c>
      <c r="Y24" s="75">
        <f t="shared" si="18"/>
        <v>42261</v>
      </c>
      <c r="Z24" s="75">
        <f t="shared" si="18"/>
        <v>42262</v>
      </c>
      <c r="AA24" s="75">
        <f t="shared" si="18"/>
        <v>42263</v>
      </c>
      <c r="AB24" s="75">
        <f t="shared" si="18"/>
        <v>42264</v>
      </c>
      <c r="AC24" s="75">
        <f t="shared" si="18"/>
        <v>42265</v>
      </c>
      <c r="AD24" s="75">
        <f t="shared" si="18"/>
        <v>42268</v>
      </c>
      <c r="AE24" s="75">
        <f t="shared" si="18"/>
        <v>42269</v>
      </c>
      <c r="AF24" s="75">
        <f t="shared" si="18"/>
        <v>42270</v>
      </c>
      <c r="AG24" s="75">
        <f t="shared" si="18"/>
        <v>42271</v>
      </c>
      <c r="AH24" s="75">
        <f t="shared" si="18"/>
        <v>42272</v>
      </c>
      <c r="AI24" s="75">
        <f t="shared" si="18"/>
        <v>42275</v>
      </c>
      <c r="AJ24" s="75">
        <f t="shared" si="18"/>
        <v>42276</v>
      </c>
      <c r="AK24" s="75">
        <f t="shared" si="18"/>
        <v>42277</v>
      </c>
      <c r="AL24" s="75">
        <f t="shared" si="18"/>
        <v>42278</v>
      </c>
      <c r="AM24" s="75">
        <f t="shared" si="18"/>
        <v>42279</v>
      </c>
      <c r="AN24" s="75">
        <f t="shared" si="18"/>
        <v>42282</v>
      </c>
      <c r="AO24" s="75">
        <f t="shared" si="18"/>
        <v>42283</v>
      </c>
      <c r="AP24" s="75">
        <f t="shared" si="18"/>
        <v>42284</v>
      </c>
      <c r="AQ24" s="75">
        <f t="shared" si="18"/>
        <v>42285</v>
      </c>
      <c r="AR24" s="75">
        <f t="shared" si="18"/>
        <v>42286</v>
      </c>
      <c r="AS24" s="75">
        <f t="shared" si="18"/>
        <v>42289</v>
      </c>
      <c r="AT24" s="75">
        <f t="shared" si="18"/>
        <v>42290</v>
      </c>
      <c r="AU24" s="75">
        <f t="shared" si="18"/>
        <v>42291</v>
      </c>
      <c r="AV24" s="75">
        <f t="shared" si="18"/>
        <v>42292</v>
      </c>
      <c r="AW24" s="75">
        <f t="shared" si="18"/>
        <v>42293</v>
      </c>
      <c r="AX24" s="75">
        <f t="shared" si="18"/>
        <v>42296</v>
      </c>
      <c r="AY24" s="75">
        <f t="shared" si="18"/>
        <v>42297</v>
      </c>
      <c r="AZ24" s="75">
        <f t="shared" si="18"/>
        <v>42298</v>
      </c>
      <c r="BA24" s="75">
        <f t="shared" si="18"/>
        <v>42299</v>
      </c>
      <c r="BB24" s="75">
        <f t="shared" si="18"/>
        <v>42300</v>
      </c>
      <c r="BC24" s="75">
        <f t="shared" si="18"/>
        <v>42303</v>
      </c>
      <c r="BD24" s="75">
        <f t="shared" si="18"/>
        <v>42304</v>
      </c>
      <c r="BE24" s="75">
        <f t="shared" si="18"/>
        <v>42305</v>
      </c>
      <c r="BF24" s="75">
        <f t="shared" si="18"/>
        <v>42306</v>
      </c>
      <c r="BG24" s="75">
        <f t="shared" si="18"/>
        <v>42307</v>
      </c>
    </row>
    <row r="25" spans="1:59" ht="11.25" outlineLevel="1">
      <c r="A25" s="58">
        <v>9</v>
      </c>
      <c r="B25" s="59" t="s">
        <v>25</v>
      </c>
      <c r="C25" s="60"/>
      <c r="D25" s="79">
        <f t="shared" si="10"/>
        <v>3.9</v>
      </c>
      <c r="E25" s="66">
        <f t="shared" si="13"/>
        <v>57715</v>
      </c>
      <c r="F25" s="60" t="s">
        <v>17</v>
      </c>
      <c r="G25" s="60">
        <v>15000</v>
      </c>
      <c r="H25" s="60" t="s">
        <v>29</v>
      </c>
      <c r="I25" s="61">
        <f>Debut($O25:$BG25)</f>
      </c>
      <c r="J25" s="61" t="e">
        <f t="shared" si="14"/>
        <v>#VALUE!</v>
      </c>
      <c r="K25" s="68">
        <v>1</v>
      </c>
      <c r="L25" s="70"/>
      <c r="M25" s="71"/>
      <c r="N25" s="62"/>
      <c r="O25" s="75">
        <f>O11</f>
        <v>42247</v>
      </c>
      <c r="P25" s="75">
        <f aca="true" t="shared" si="19" ref="P25:BG25">P11</f>
        <v>42248</v>
      </c>
      <c r="Q25" s="75">
        <f t="shared" si="19"/>
        <v>42249</v>
      </c>
      <c r="R25" s="75">
        <f t="shared" si="19"/>
        <v>42250</v>
      </c>
      <c r="S25" s="75">
        <f t="shared" si="19"/>
        <v>42251</v>
      </c>
      <c r="T25" s="75">
        <f t="shared" si="19"/>
        <v>42254</v>
      </c>
      <c r="U25" s="75">
        <f t="shared" si="19"/>
        <v>42255</v>
      </c>
      <c r="V25" s="75">
        <f t="shared" si="19"/>
        <v>42256</v>
      </c>
      <c r="W25" s="75">
        <f t="shared" si="19"/>
        <v>42257</v>
      </c>
      <c r="X25" s="75">
        <f t="shared" si="19"/>
        <v>42258</v>
      </c>
      <c r="Y25" s="75">
        <f t="shared" si="19"/>
        <v>42261</v>
      </c>
      <c r="Z25" s="75">
        <f t="shared" si="19"/>
        <v>42262</v>
      </c>
      <c r="AA25" s="75">
        <f t="shared" si="19"/>
        <v>42263</v>
      </c>
      <c r="AB25" s="75">
        <f t="shared" si="19"/>
        <v>42264</v>
      </c>
      <c r="AC25" s="75">
        <f t="shared" si="19"/>
        <v>42265</v>
      </c>
      <c r="AD25" s="75">
        <f t="shared" si="19"/>
        <v>42268</v>
      </c>
      <c r="AE25" s="75">
        <f t="shared" si="19"/>
        <v>42269</v>
      </c>
      <c r="AF25" s="75">
        <f t="shared" si="19"/>
        <v>42270</v>
      </c>
      <c r="AG25" s="75">
        <f t="shared" si="19"/>
        <v>42271</v>
      </c>
      <c r="AH25" s="75">
        <f t="shared" si="19"/>
        <v>42272</v>
      </c>
      <c r="AI25" s="75">
        <f t="shared" si="19"/>
        <v>42275</v>
      </c>
      <c r="AJ25" s="75">
        <f t="shared" si="19"/>
        <v>42276</v>
      </c>
      <c r="AK25" s="75">
        <f t="shared" si="19"/>
        <v>42277</v>
      </c>
      <c r="AL25" s="75">
        <f t="shared" si="19"/>
        <v>42278</v>
      </c>
      <c r="AM25" s="75">
        <f t="shared" si="19"/>
        <v>42279</v>
      </c>
      <c r="AN25" s="75">
        <f t="shared" si="19"/>
        <v>42282</v>
      </c>
      <c r="AO25" s="75">
        <f t="shared" si="19"/>
        <v>42283</v>
      </c>
      <c r="AP25" s="75">
        <f t="shared" si="19"/>
        <v>42284</v>
      </c>
      <c r="AQ25" s="75">
        <f t="shared" si="19"/>
        <v>42285</v>
      </c>
      <c r="AR25" s="75">
        <f t="shared" si="19"/>
        <v>42286</v>
      </c>
      <c r="AS25" s="75">
        <f t="shared" si="19"/>
        <v>42289</v>
      </c>
      <c r="AT25" s="75">
        <f t="shared" si="19"/>
        <v>42290</v>
      </c>
      <c r="AU25" s="75">
        <f t="shared" si="19"/>
        <v>42291</v>
      </c>
      <c r="AV25" s="75">
        <f t="shared" si="19"/>
        <v>42292</v>
      </c>
      <c r="AW25" s="75">
        <f t="shared" si="19"/>
        <v>42293</v>
      </c>
      <c r="AX25" s="75">
        <f t="shared" si="19"/>
        <v>42296</v>
      </c>
      <c r="AY25" s="75">
        <f t="shared" si="19"/>
        <v>42297</v>
      </c>
      <c r="AZ25" s="75">
        <f t="shared" si="19"/>
        <v>42298</v>
      </c>
      <c r="BA25" s="75">
        <f t="shared" si="19"/>
        <v>42299</v>
      </c>
      <c r="BB25" s="75">
        <f t="shared" si="19"/>
        <v>42300</v>
      </c>
      <c r="BC25" s="75">
        <f t="shared" si="19"/>
        <v>42303</v>
      </c>
      <c r="BD25" s="75">
        <f t="shared" si="19"/>
        <v>42304</v>
      </c>
      <c r="BE25" s="75">
        <f t="shared" si="19"/>
        <v>42305</v>
      </c>
      <c r="BF25" s="75">
        <f t="shared" si="19"/>
        <v>42306</v>
      </c>
      <c r="BG25" s="75">
        <f t="shared" si="19"/>
        <v>42307</v>
      </c>
    </row>
    <row r="26" spans="1:59" ht="11.25" outlineLevel="1">
      <c r="A26" s="58">
        <v>10</v>
      </c>
      <c r="B26" s="59" t="s">
        <v>26</v>
      </c>
      <c r="C26" s="60"/>
      <c r="D26" s="79">
        <f t="shared" si="10"/>
        <v>1.5</v>
      </c>
      <c r="E26" s="66">
        <f t="shared" si="13"/>
        <v>57137.85</v>
      </c>
      <c r="F26" s="60" t="s">
        <v>17</v>
      </c>
      <c r="G26" s="60">
        <v>40000</v>
      </c>
      <c r="H26" s="60" t="s">
        <v>29</v>
      </c>
      <c r="I26" s="61">
        <v>42265</v>
      </c>
      <c r="J26" s="61">
        <f t="shared" si="14"/>
        <v>42267</v>
      </c>
      <c r="K26" s="68">
        <v>0.99</v>
      </c>
      <c r="L26" s="70"/>
      <c r="M26" s="71"/>
      <c r="N26" s="62"/>
      <c r="O26" s="75">
        <f>O11</f>
        <v>42247</v>
      </c>
      <c r="P26" s="75">
        <f aca="true" t="shared" si="20" ref="P26:BG26">P11</f>
        <v>42248</v>
      </c>
      <c r="Q26" s="75">
        <f t="shared" si="20"/>
        <v>42249</v>
      </c>
      <c r="R26" s="75">
        <f t="shared" si="20"/>
        <v>42250</v>
      </c>
      <c r="S26" s="75">
        <f t="shared" si="20"/>
        <v>42251</v>
      </c>
      <c r="T26" s="75">
        <f t="shared" si="20"/>
        <v>42254</v>
      </c>
      <c r="U26" s="75">
        <f t="shared" si="20"/>
        <v>42255</v>
      </c>
      <c r="V26" s="75">
        <f t="shared" si="20"/>
        <v>42256</v>
      </c>
      <c r="W26" s="75">
        <f t="shared" si="20"/>
        <v>42257</v>
      </c>
      <c r="X26" s="75">
        <f t="shared" si="20"/>
        <v>42258</v>
      </c>
      <c r="Y26" s="75">
        <f t="shared" si="20"/>
        <v>42261</v>
      </c>
      <c r="Z26" s="75">
        <f t="shared" si="20"/>
        <v>42262</v>
      </c>
      <c r="AA26" s="75">
        <f t="shared" si="20"/>
        <v>42263</v>
      </c>
      <c r="AB26" s="75">
        <f t="shared" si="20"/>
        <v>42264</v>
      </c>
      <c r="AC26" s="75">
        <f t="shared" si="20"/>
        <v>42265</v>
      </c>
      <c r="AD26" s="75">
        <f t="shared" si="20"/>
        <v>42268</v>
      </c>
      <c r="AE26" s="75">
        <f t="shared" si="20"/>
        <v>42269</v>
      </c>
      <c r="AF26" s="75">
        <f t="shared" si="20"/>
        <v>42270</v>
      </c>
      <c r="AG26" s="75">
        <f t="shared" si="20"/>
        <v>42271</v>
      </c>
      <c r="AH26" s="75">
        <f t="shared" si="20"/>
        <v>42272</v>
      </c>
      <c r="AI26" s="75">
        <f t="shared" si="20"/>
        <v>42275</v>
      </c>
      <c r="AJ26" s="75">
        <f t="shared" si="20"/>
        <v>42276</v>
      </c>
      <c r="AK26" s="75">
        <f t="shared" si="20"/>
        <v>42277</v>
      </c>
      <c r="AL26" s="75">
        <f t="shared" si="20"/>
        <v>42278</v>
      </c>
      <c r="AM26" s="75">
        <f t="shared" si="20"/>
        <v>42279</v>
      </c>
      <c r="AN26" s="75">
        <f t="shared" si="20"/>
        <v>42282</v>
      </c>
      <c r="AO26" s="75">
        <f t="shared" si="20"/>
        <v>42283</v>
      </c>
      <c r="AP26" s="75">
        <f t="shared" si="20"/>
        <v>42284</v>
      </c>
      <c r="AQ26" s="75">
        <f t="shared" si="20"/>
        <v>42285</v>
      </c>
      <c r="AR26" s="75">
        <f t="shared" si="20"/>
        <v>42286</v>
      </c>
      <c r="AS26" s="75">
        <f t="shared" si="20"/>
        <v>42289</v>
      </c>
      <c r="AT26" s="75">
        <f t="shared" si="20"/>
        <v>42290</v>
      </c>
      <c r="AU26" s="75">
        <f t="shared" si="20"/>
        <v>42291</v>
      </c>
      <c r="AV26" s="75">
        <f t="shared" si="20"/>
        <v>42292</v>
      </c>
      <c r="AW26" s="75">
        <f t="shared" si="20"/>
        <v>42293</v>
      </c>
      <c r="AX26" s="75">
        <f t="shared" si="20"/>
        <v>42296</v>
      </c>
      <c r="AY26" s="75">
        <f t="shared" si="20"/>
        <v>42297</v>
      </c>
      <c r="AZ26" s="75">
        <f t="shared" si="20"/>
        <v>42298</v>
      </c>
      <c r="BA26" s="75">
        <f t="shared" si="20"/>
        <v>42299</v>
      </c>
      <c r="BB26" s="75">
        <f t="shared" si="20"/>
        <v>42300</v>
      </c>
      <c r="BC26" s="75">
        <f t="shared" si="20"/>
        <v>42303</v>
      </c>
      <c r="BD26" s="75">
        <f t="shared" si="20"/>
        <v>42304</v>
      </c>
      <c r="BE26" s="75">
        <f t="shared" si="20"/>
        <v>42305</v>
      </c>
      <c r="BF26" s="75">
        <f t="shared" si="20"/>
        <v>42306</v>
      </c>
      <c r="BG26" s="75">
        <f t="shared" si="20"/>
        <v>42307</v>
      </c>
    </row>
    <row r="27" spans="1:59" ht="11.25" outlineLevel="1">
      <c r="A27" s="58">
        <v>11</v>
      </c>
      <c r="B27" s="59"/>
      <c r="C27" s="60"/>
      <c r="D27" s="79" t="e">
        <f t="shared" si="10"/>
        <v>#DIV/0!</v>
      </c>
      <c r="E27" s="66">
        <f t="shared" si="13"/>
        <v>0</v>
      </c>
      <c r="F27" s="60"/>
      <c r="G27" s="60"/>
      <c r="H27" s="60"/>
      <c r="I27" s="61">
        <f>Debut($O27:$BG27)</f>
      </c>
      <c r="J27" s="61">
        <f>Fin($O27:$BG27)</f>
      </c>
      <c r="K27" s="68"/>
      <c r="L27" s="70"/>
      <c r="M27" s="71"/>
      <c r="N27" s="62"/>
      <c r="O27" s="75">
        <f>O11</f>
        <v>42247</v>
      </c>
      <c r="P27" s="75">
        <f aca="true" t="shared" si="21" ref="P27:BG27">P11</f>
        <v>42248</v>
      </c>
      <c r="Q27" s="75">
        <f t="shared" si="21"/>
        <v>42249</v>
      </c>
      <c r="R27" s="75">
        <f t="shared" si="21"/>
        <v>42250</v>
      </c>
      <c r="S27" s="75">
        <f t="shared" si="21"/>
        <v>42251</v>
      </c>
      <c r="T27" s="75">
        <f t="shared" si="21"/>
        <v>42254</v>
      </c>
      <c r="U27" s="75">
        <f t="shared" si="21"/>
        <v>42255</v>
      </c>
      <c r="V27" s="75">
        <f t="shared" si="21"/>
        <v>42256</v>
      </c>
      <c r="W27" s="75">
        <f t="shared" si="21"/>
        <v>42257</v>
      </c>
      <c r="X27" s="75">
        <f t="shared" si="21"/>
        <v>42258</v>
      </c>
      <c r="Y27" s="75">
        <f t="shared" si="21"/>
        <v>42261</v>
      </c>
      <c r="Z27" s="75">
        <f t="shared" si="21"/>
        <v>42262</v>
      </c>
      <c r="AA27" s="75">
        <f t="shared" si="21"/>
        <v>42263</v>
      </c>
      <c r="AB27" s="75">
        <f t="shared" si="21"/>
        <v>42264</v>
      </c>
      <c r="AC27" s="75">
        <f t="shared" si="21"/>
        <v>42265</v>
      </c>
      <c r="AD27" s="75">
        <f t="shared" si="21"/>
        <v>42268</v>
      </c>
      <c r="AE27" s="75">
        <f t="shared" si="21"/>
        <v>42269</v>
      </c>
      <c r="AF27" s="75">
        <f t="shared" si="21"/>
        <v>42270</v>
      </c>
      <c r="AG27" s="75">
        <f t="shared" si="21"/>
        <v>42271</v>
      </c>
      <c r="AH27" s="75">
        <f t="shared" si="21"/>
        <v>42272</v>
      </c>
      <c r="AI27" s="75">
        <f t="shared" si="21"/>
        <v>42275</v>
      </c>
      <c r="AJ27" s="75">
        <f t="shared" si="21"/>
        <v>42276</v>
      </c>
      <c r="AK27" s="75">
        <f t="shared" si="21"/>
        <v>42277</v>
      </c>
      <c r="AL27" s="75">
        <f t="shared" si="21"/>
        <v>42278</v>
      </c>
      <c r="AM27" s="75">
        <f t="shared" si="21"/>
        <v>42279</v>
      </c>
      <c r="AN27" s="75">
        <f t="shared" si="21"/>
        <v>42282</v>
      </c>
      <c r="AO27" s="75">
        <f t="shared" si="21"/>
        <v>42283</v>
      </c>
      <c r="AP27" s="75">
        <f t="shared" si="21"/>
        <v>42284</v>
      </c>
      <c r="AQ27" s="75">
        <f t="shared" si="21"/>
        <v>42285</v>
      </c>
      <c r="AR27" s="75">
        <f t="shared" si="21"/>
        <v>42286</v>
      </c>
      <c r="AS27" s="75">
        <f t="shared" si="21"/>
        <v>42289</v>
      </c>
      <c r="AT27" s="75">
        <f t="shared" si="21"/>
        <v>42290</v>
      </c>
      <c r="AU27" s="75">
        <f t="shared" si="21"/>
        <v>42291</v>
      </c>
      <c r="AV27" s="75">
        <f t="shared" si="21"/>
        <v>42292</v>
      </c>
      <c r="AW27" s="75">
        <f t="shared" si="21"/>
        <v>42293</v>
      </c>
      <c r="AX27" s="75">
        <f t="shared" si="21"/>
        <v>42296</v>
      </c>
      <c r="AY27" s="75">
        <f t="shared" si="21"/>
        <v>42297</v>
      </c>
      <c r="AZ27" s="75">
        <f t="shared" si="21"/>
        <v>42298</v>
      </c>
      <c r="BA27" s="75">
        <f t="shared" si="21"/>
        <v>42299</v>
      </c>
      <c r="BB27" s="75">
        <f t="shared" si="21"/>
        <v>42300</v>
      </c>
      <c r="BC27" s="75">
        <f t="shared" si="21"/>
        <v>42303</v>
      </c>
      <c r="BD27" s="75">
        <f t="shared" si="21"/>
        <v>42304</v>
      </c>
      <c r="BE27" s="75">
        <f t="shared" si="21"/>
        <v>42305</v>
      </c>
      <c r="BF27" s="75">
        <f t="shared" si="21"/>
        <v>42306</v>
      </c>
      <c r="BG27" s="75">
        <f t="shared" si="21"/>
        <v>42307</v>
      </c>
    </row>
    <row r="28" spans="1:59" ht="11.25" outlineLevel="1">
      <c r="A28" s="58"/>
      <c r="B28" s="59"/>
      <c r="C28" s="60"/>
      <c r="D28" s="79" t="e">
        <f t="shared" si="10"/>
        <v>#DIV/0!</v>
      </c>
      <c r="E28" s="66">
        <f t="shared" si="13"/>
        <v>0</v>
      </c>
      <c r="F28" s="60"/>
      <c r="G28" s="60"/>
      <c r="H28" s="60"/>
      <c r="I28" s="61"/>
      <c r="J28" s="61"/>
      <c r="K28" s="68"/>
      <c r="L28" s="70"/>
      <c r="M28" s="71"/>
      <c r="N28" s="62"/>
      <c r="O28" s="75">
        <f aca="true" t="shared" si="22" ref="O28:BG28">O11</f>
        <v>42247</v>
      </c>
      <c r="P28" s="75">
        <f t="shared" si="22"/>
        <v>42248</v>
      </c>
      <c r="Q28" s="75">
        <f t="shared" si="22"/>
        <v>42249</v>
      </c>
      <c r="R28" s="75">
        <f t="shared" si="22"/>
        <v>42250</v>
      </c>
      <c r="S28" s="75">
        <f t="shared" si="22"/>
        <v>42251</v>
      </c>
      <c r="T28" s="75">
        <f t="shared" si="22"/>
        <v>42254</v>
      </c>
      <c r="U28" s="75">
        <f t="shared" si="22"/>
        <v>42255</v>
      </c>
      <c r="V28" s="75">
        <f t="shared" si="22"/>
        <v>42256</v>
      </c>
      <c r="W28" s="75">
        <f t="shared" si="22"/>
        <v>42257</v>
      </c>
      <c r="X28" s="75">
        <f t="shared" si="22"/>
        <v>42258</v>
      </c>
      <c r="Y28" s="75">
        <f t="shared" si="22"/>
        <v>42261</v>
      </c>
      <c r="Z28" s="75">
        <f t="shared" si="22"/>
        <v>42262</v>
      </c>
      <c r="AA28" s="75">
        <f t="shared" si="22"/>
        <v>42263</v>
      </c>
      <c r="AB28" s="75">
        <f t="shared" si="22"/>
        <v>42264</v>
      </c>
      <c r="AC28" s="75">
        <f t="shared" si="22"/>
        <v>42265</v>
      </c>
      <c r="AD28" s="75">
        <f t="shared" si="22"/>
        <v>42268</v>
      </c>
      <c r="AE28" s="75">
        <f t="shared" si="22"/>
        <v>42269</v>
      </c>
      <c r="AF28" s="75">
        <f t="shared" si="22"/>
        <v>42270</v>
      </c>
      <c r="AG28" s="75">
        <f t="shared" si="22"/>
        <v>42271</v>
      </c>
      <c r="AH28" s="75">
        <f t="shared" si="22"/>
        <v>42272</v>
      </c>
      <c r="AI28" s="75">
        <f t="shared" si="22"/>
        <v>42275</v>
      </c>
      <c r="AJ28" s="75">
        <f t="shared" si="22"/>
        <v>42276</v>
      </c>
      <c r="AK28" s="75">
        <f t="shared" si="22"/>
        <v>42277</v>
      </c>
      <c r="AL28" s="75">
        <f t="shared" si="22"/>
        <v>42278</v>
      </c>
      <c r="AM28" s="75">
        <f t="shared" si="22"/>
        <v>42279</v>
      </c>
      <c r="AN28" s="75">
        <f t="shared" si="22"/>
        <v>42282</v>
      </c>
      <c r="AO28" s="75">
        <f t="shared" si="22"/>
        <v>42283</v>
      </c>
      <c r="AP28" s="75">
        <f t="shared" si="22"/>
        <v>42284</v>
      </c>
      <c r="AQ28" s="75">
        <f t="shared" si="22"/>
        <v>42285</v>
      </c>
      <c r="AR28" s="75">
        <f t="shared" si="22"/>
        <v>42286</v>
      </c>
      <c r="AS28" s="75">
        <f t="shared" si="22"/>
        <v>42289</v>
      </c>
      <c r="AT28" s="75">
        <f t="shared" si="22"/>
        <v>42290</v>
      </c>
      <c r="AU28" s="75">
        <f t="shared" si="22"/>
        <v>42291</v>
      </c>
      <c r="AV28" s="75">
        <f t="shared" si="22"/>
        <v>42292</v>
      </c>
      <c r="AW28" s="75">
        <f t="shared" si="22"/>
        <v>42293</v>
      </c>
      <c r="AX28" s="75">
        <f t="shared" si="22"/>
        <v>42296</v>
      </c>
      <c r="AY28" s="75">
        <f t="shared" si="22"/>
        <v>42297</v>
      </c>
      <c r="AZ28" s="75">
        <f t="shared" si="22"/>
        <v>42298</v>
      </c>
      <c r="BA28" s="75">
        <f t="shared" si="22"/>
        <v>42299</v>
      </c>
      <c r="BB28" s="75">
        <f t="shared" si="22"/>
        <v>42300</v>
      </c>
      <c r="BC28" s="75">
        <f t="shared" si="22"/>
        <v>42303</v>
      </c>
      <c r="BD28" s="75">
        <f t="shared" si="22"/>
        <v>42304</v>
      </c>
      <c r="BE28" s="75">
        <f t="shared" si="22"/>
        <v>42305</v>
      </c>
      <c r="BF28" s="75">
        <f t="shared" si="22"/>
        <v>42306</v>
      </c>
      <c r="BG28" s="75">
        <f t="shared" si="22"/>
        <v>42307</v>
      </c>
    </row>
    <row r="29" spans="1:59" ht="11.25" outlineLevel="1">
      <c r="A29" s="58"/>
      <c r="B29" s="59"/>
      <c r="C29" s="60"/>
      <c r="D29" s="79" t="e">
        <f t="shared" si="10"/>
        <v>#DIV/0!</v>
      </c>
      <c r="E29" s="66">
        <f t="shared" si="13"/>
        <v>0</v>
      </c>
      <c r="F29" s="60"/>
      <c r="G29" s="60"/>
      <c r="H29" s="60"/>
      <c r="I29" s="61"/>
      <c r="J29" s="61"/>
      <c r="K29" s="68"/>
      <c r="L29" s="70"/>
      <c r="M29" s="71"/>
      <c r="N29" s="62"/>
      <c r="O29" s="75">
        <f>O11</f>
        <v>42247</v>
      </c>
      <c r="P29" s="75">
        <f aca="true" t="shared" si="23" ref="P29:BG29">P11</f>
        <v>42248</v>
      </c>
      <c r="Q29" s="75">
        <f t="shared" si="23"/>
        <v>42249</v>
      </c>
      <c r="R29" s="75">
        <f t="shared" si="23"/>
        <v>42250</v>
      </c>
      <c r="S29" s="75">
        <f t="shared" si="23"/>
        <v>42251</v>
      </c>
      <c r="T29" s="75">
        <f t="shared" si="23"/>
        <v>42254</v>
      </c>
      <c r="U29" s="75">
        <f t="shared" si="23"/>
        <v>42255</v>
      </c>
      <c r="V29" s="75">
        <f t="shared" si="23"/>
        <v>42256</v>
      </c>
      <c r="W29" s="75">
        <f t="shared" si="23"/>
        <v>42257</v>
      </c>
      <c r="X29" s="75">
        <f t="shared" si="23"/>
        <v>42258</v>
      </c>
      <c r="Y29" s="75">
        <f t="shared" si="23"/>
        <v>42261</v>
      </c>
      <c r="Z29" s="75">
        <f t="shared" si="23"/>
        <v>42262</v>
      </c>
      <c r="AA29" s="75">
        <f t="shared" si="23"/>
        <v>42263</v>
      </c>
      <c r="AB29" s="75">
        <f t="shared" si="23"/>
        <v>42264</v>
      </c>
      <c r="AC29" s="75">
        <f t="shared" si="23"/>
        <v>42265</v>
      </c>
      <c r="AD29" s="75">
        <f t="shared" si="23"/>
        <v>42268</v>
      </c>
      <c r="AE29" s="75">
        <f t="shared" si="23"/>
        <v>42269</v>
      </c>
      <c r="AF29" s="75">
        <f t="shared" si="23"/>
        <v>42270</v>
      </c>
      <c r="AG29" s="75">
        <f t="shared" si="23"/>
        <v>42271</v>
      </c>
      <c r="AH29" s="75">
        <f t="shared" si="23"/>
        <v>42272</v>
      </c>
      <c r="AI29" s="75">
        <f t="shared" si="23"/>
        <v>42275</v>
      </c>
      <c r="AJ29" s="75">
        <f t="shared" si="23"/>
        <v>42276</v>
      </c>
      <c r="AK29" s="75">
        <f t="shared" si="23"/>
        <v>42277</v>
      </c>
      <c r="AL29" s="75">
        <f t="shared" si="23"/>
        <v>42278</v>
      </c>
      <c r="AM29" s="75">
        <f t="shared" si="23"/>
        <v>42279</v>
      </c>
      <c r="AN29" s="75">
        <f t="shared" si="23"/>
        <v>42282</v>
      </c>
      <c r="AO29" s="75">
        <f t="shared" si="23"/>
        <v>42283</v>
      </c>
      <c r="AP29" s="75">
        <f t="shared" si="23"/>
        <v>42284</v>
      </c>
      <c r="AQ29" s="75">
        <f t="shared" si="23"/>
        <v>42285</v>
      </c>
      <c r="AR29" s="75">
        <f t="shared" si="23"/>
        <v>42286</v>
      </c>
      <c r="AS29" s="75">
        <f t="shared" si="23"/>
        <v>42289</v>
      </c>
      <c r="AT29" s="75">
        <f t="shared" si="23"/>
        <v>42290</v>
      </c>
      <c r="AU29" s="75">
        <f t="shared" si="23"/>
        <v>42291</v>
      </c>
      <c r="AV29" s="75">
        <f t="shared" si="23"/>
        <v>42292</v>
      </c>
      <c r="AW29" s="75">
        <f t="shared" si="23"/>
        <v>42293</v>
      </c>
      <c r="AX29" s="75">
        <f t="shared" si="23"/>
        <v>42296</v>
      </c>
      <c r="AY29" s="75">
        <f t="shared" si="23"/>
        <v>42297</v>
      </c>
      <c r="AZ29" s="75">
        <f t="shared" si="23"/>
        <v>42298</v>
      </c>
      <c r="BA29" s="75">
        <f t="shared" si="23"/>
        <v>42299</v>
      </c>
      <c r="BB29" s="75">
        <f t="shared" si="23"/>
        <v>42300</v>
      </c>
      <c r="BC29" s="75">
        <f t="shared" si="23"/>
        <v>42303</v>
      </c>
      <c r="BD29" s="75">
        <f t="shared" si="23"/>
        <v>42304</v>
      </c>
      <c r="BE29" s="75">
        <f t="shared" si="23"/>
        <v>42305</v>
      </c>
      <c r="BF29" s="75">
        <f t="shared" si="23"/>
        <v>42306</v>
      </c>
      <c r="BG29" s="75">
        <f t="shared" si="23"/>
        <v>42307</v>
      </c>
    </row>
    <row r="30" spans="1:59" ht="11.25" outlineLevel="1">
      <c r="A30" s="58"/>
      <c r="B30" s="59"/>
      <c r="C30" s="60"/>
      <c r="D30" s="79" t="e">
        <f t="shared" si="10"/>
        <v>#DIV/0!</v>
      </c>
      <c r="E30" s="66">
        <v>0</v>
      </c>
      <c r="F30" s="60"/>
      <c r="G30" s="60"/>
      <c r="H30" s="60"/>
      <c r="I30" s="61"/>
      <c r="J30" s="61"/>
      <c r="K30" s="68"/>
      <c r="L30" s="70"/>
      <c r="M30" s="71"/>
      <c r="N30" s="62"/>
      <c r="O30" s="72">
        <f>O11</f>
        <v>42247</v>
      </c>
      <c r="P30" s="72">
        <f aca="true" t="shared" si="24" ref="P30:BG30">P11</f>
        <v>42248</v>
      </c>
      <c r="Q30" s="72">
        <f t="shared" si="24"/>
        <v>42249</v>
      </c>
      <c r="R30" s="72">
        <f t="shared" si="24"/>
        <v>42250</v>
      </c>
      <c r="S30" s="72">
        <f t="shared" si="24"/>
        <v>42251</v>
      </c>
      <c r="T30" s="72">
        <f t="shared" si="24"/>
        <v>42254</v>
      </c>
      <c r="U30" s="72">
        <f t="shared" si="24"/>
        <v>42255</v>
      </c>
      <c r="V30" s="72">
        <f t="shared" si="24"/>
        <v>42256</v>
      </c>
      <c r="W30" s="72">
        <f t="shared" si="24"/>
        <v>42257</v>
      </c>
      <c r="X30" s="72">
        <f t="shared" si="24"/>
        <v>42258</v>
      </c>
      <c r="Y30" s="72">
        <f t="shared" si="24"/>
        <v>42261</v>
      </c>
      <c r="Z30" s="72">
        <f t="shared" si="24"/>
        <v>42262</v>
      </c>
      <c r="AA30" s="72">
        <f t="shared" si="24"/>
        <v>42263</v>
      </c>
      <c r="AB30" s="72">
        <f t="shared" si="24"/>
        <v>42264</v>
      </c>
      <c r="AC30" s="72">
        <f t="shared" si="24"/>
        <v>42265</v>
      </c>
      <c r="AD30" s="72">
        <f t="shared" si="24"/>
        <v>42268</v>
      </c>
      <c r="AE30" s="72">
        <f t="shared" si="24"/>
        <v>42269</v>
      </c>
      <c r="AF30" s="72">
        <f t="shared" si="24"/>
        <v>42270</v>
      </c>
      <c r="AG30" s="72">
        <f t="shared" si="24"/>
        <v>42271</v>
      </c>
      <c r="AH30" s="72">
        <f t="shared" si="24"/>
        <v>42272</v>
      </c>
      <c r="AI30" s="72">
        <f t="shared" si="24"/>
        <v>42275</v>
      </c>
      <c r="AJ30" s="72">
        <f t="shared" si="24"/>
        <v>42276</v>
      </c>
      <c r="AK30" s="72">
        <f t="shared" si="24"/>
        <v>42277</v>
      </c>
      <c r="AL30" s="72">
        <f t="shared" si="24"/>
        <v>42278</v>
      </c>
      <c r="AM30" s="72">
        <f t="shared" si="24"/>
        <v>42279</v>
      </c>
      <c r="AN30" s="72">
        <f t="shared" si="24"/>
        <v>42282</v>
      </c>
      <c r="AO30" s="72">
        <f t="shared" si="24"/>
        <v>42283</v>
      </c>
      <c r="AP30" s="72">
        <f t="shared" si="24"/>
        <v>42284</v>
      </c>
      <c r="AQ30" s="72">
        <f t="shared" si="24"/>
        <v>42285</v>
      </c>
      <c r="AR30" s="72">
        <f t="shared" si="24"/>
        <v>42286</v>
      </c>
      <c r="AS30" s="72">
        <f t="shared" si="24"/>
        <v>42289</v>
      </c>
      <c r="AT30" s="72">
        <f t="shared" si="24"/>
        <v>42290</v>
      </c>
      <c r="AU30" s="72">
        <f t="shared" si="24"/>
        <v>42291</v>
      </c>
      <c r="AV30" s="72">
        <f t="shared" si="24"/>
        <v>42292</v>
      </c>
      <c r="AW30" s="72">
        <f t="shared" si="24"/>
        <v>42293</v>
      </c>
      <c r="AX30" s="72">
        <f t="shared" si="24"/>
        <v>42296</v>
      </c>
      <c r="AY30" s="72">
        <f t="shared" si="24"/>
        <v>42297</v>
      </c>
      <c r="AZ30" s="72">
        <f t="shared" si="24"/>
        <v>42298</v>
      </c>
      <c r="BA30" s="72">
        <f t="shared" si="24"/>
        <v>42299</v>
      </c>
      <c r="BB30" s="72">
        <f t="shared" si="24"/>
        <v>42300</v>
      </c>
      <c r="BC30" s="72">
        <f t="shared" si="24"/>
        <v>42303</v>
      </c>
      <c r="BD30" s="72">
        <f t="shared" si="24"/>
        <v>42304</v>
      </c>
      <c r="BE30" s="72">
        <f t="shared" si="24"/>
        <v>42305</v>
      </c>
      <c r="BF30" s="72">
        <f t="shared" si="24"/>
        <v>42306</v>
      </c>
      <c r="BG30" s="72">
        <f t="shared" si="24"/>
        <v>42307</v>
      </c>
    </row>
    <row r="31" spans="1:59" ht="11.25" outlineLevel="1">
      <c r="A31" s="58">
        <v>12</v>
      </c>
      <c r="B31" s="59"/>
      <c r="C31" s="60"/>
      <c r="D31" s="79" t="e">
        <f t="shared" si="10"/>
        <v>#DIV/0!</v>
      </c>
      <c r="E31" s="66">
        <f t="shared" si="13"/>
        <v>0</v>
      </c>
      <c r="F31" s="60"/>
      <c r="G31" s="60"/>
      <c r="H31" s="60"/>
      <c r="I31" s="61">
        <f>Debut($O31:$BG31)</f>
      </c>
      <c r="J31" s="61">
        <f>Fin($O31:$BG31)</f>
      </c>
      <c r="K31" s="68"/>
      <c r="L31" s="70"/>
      <c r="M31" s="71"/>
      <c r="N31" s="62"/>
      <c r="O31" s="75">
        <f>O11</f>
        <v>42247</v>
      </c>
      <c r="P31" s="75">
        <f aca="true" t="shared" si="25" ref="P31:BG31">P11</f>
        <v>42248</v>
      </c>
      <c r="Q31" s="75">
        <f t="shared" si="25"/>
        <v>42249</v>
      </c>
      <c r="R31" s="75">
        <f t="shared" si="25"/>
        <v>42250</v>
      </c>
      <c r="S31" s="75">
        <f t="shared" si="25"/>
        <v>42251</v>
      </c>
      <c r="T31" s="75">
        <f t="shared" si="25"/>
        <v>42254</v>
      </c>
      <c r="U31" s="75">
        <f t="shared" si="25"/>
        <v>42255</v>
      </c>
      <c r="V31" s="75">
        <f t="shared" si="25"/>
        <v>42256</v>
      </c>
      <c r="W31" s="75">
        <f t="shared" si="25"/>
        <v>42257</v>
      </c>
      <c r="X31" s="75">
        <f t="shared" si="25"/>
        <v>42258</v>
      </c>
      <c r="Y31" s="75">
        <f t="shared" si="25"/>
        <v>42261</v>
      </c>
      <c r="Z31" s="75">
        <f t="shared" si="25"/>
        <v>42262</v>
      </c>
      <c r="AA31" s="75">
        <f t="shared" si="25"/>
        <v>42263</v>
      </c>
      <c r="AB31" s="75">
        <f t="shared" si="25"/>
        <v>42264</v>
      </c>
      <c r="AC31" s="75">
        <f t="shared" si="25"/>
        <v>42265</v>
      </c>
      <c r="AD31" s="75">
        <f t="shared" si="25"/>
        <v>42268</v>
      </c>
      <c r="AE31" s="75">
        <f t="shared" si="25"/>
        <v>42269</v>
      </c>
      <c r="AF31" s="75">
        <f t="shared" si="25"/>
        <v>42270</v>
      </c>
      <c r="AG31" s="75">
        <f t="shared" si="25"/>
        <v>42271</v>
      </c>
      <c r="AH31" s="75">
        <f t="shared" si="25"/>
        <v>42272</v>
      </c>
      <c r="AI31" s="75">
        <f t="shared" si="25"/>
        <v>42275</v>
      </c>
      <c r="AJ31" s="75">
        <f t="shared" si="25"/>
        <v>42276</v>
      </c>
      <c r="AK31" s="75">
        <f t="shared" si="25"/>
        <v>42277</v>
      </c>
      <c r="AL31" s="75">
        <f t="shared" si="25"/>
        <v>42278</v>
      </c>
      <c r="AM31" s="75">
        <f t="shared" si="25"/>
        <v>42279</v>
      </c>
      <c r="AN31" s="75">
        <f t="shared" si="25"/>
        <v>42282</v>
      </c>
      <c r="AO31" s="75">
        <f t="shared" si="25"/>
        <v>42283</v>
      </c>
      <c r="AP31" s="75">
        <f t="shared" si="25"/>
        <v>42284</v>
      </c>
      <c r="AQ31" s="75">
        <f t="shared" si="25"/>
        <v>42285</v>
      </c>
      <c r="AR31" s="75">
        <f t="shared" si="25"/>
        <v>42286</v>
      </c>
      <c r="AS31" s="75">
        <f t="shared" si="25"/>
        <v>42289</v>
      </c>
      <c r="AT31" s="75">
        <f t="shared" si="25"/>
        <v>42290</v>
      </c>
      <c r="AU31" s="75">
        <f t="shared" si="25"/>
        <v>42291</v>
      </c>
      <c r="AV31" s="75">
        <f t="shared" si="25"/>
        <v>42292</v>
      </c>
      <c r="AW31" s="75">
        <f t="shared" si="25"/>
        <v>42293</v>
      </c>
      <c r="AX31" s="75">
        <f t="shared" si="25"/>
        <v>42296</v>
      </c>
      <c r="AY31" s="75">
        <f t="shared" si="25"/>
        <v>42297</v>
      </c>
      <c r="AZ31" s="75">
        <f t="shared" si="25"/>
        <v>42298</v>
      </c>
      <c r="BA31" s="75">
        <f t="shared" si="25"/>
        <v>42299</v>
      </c>
      <c r="BB31" s="75">
        <f t="shared" si="25"/>
        <v>42300</v>
      </c>
      <c r="BC31" s="75">
        <f t="shared" si="25"/>
        <v>42303</v>
      </c>
      <c r="BD31" s="75">
        <f t="shared" si="25"/>
        <v>42304</v>
      </c>
      <c r="BE31" s="75">
        <f t="shared" si="25"/>
        <v>42305</v>
      </c>
      <c r="BF31" s="75">
        <f t="shared" si="25"/>
        <v>42306</v>
      </c>
      <c r="BG31" s="75">
        <f t="shared" si="25"/>
        <v>42307</v>
      </c>
    </row>
    <row r="32" spans="1:59" ht="11.25" outlineLevel="1">
      <c r="A32" s="58">
        <v>13</v>
      </c>
      <c r="B32" s="59"/>
      <c r="C32" s="60"/>
      <c r="D32" s="79" t="e">
        <f t="shared" si="10"/>
        <v>#DIV/0!</v>
      </c>
      <c r="E32" s="66">
        <f t="shared" si="13"/>
        <v>0</v>
      </c>
      <c r="F32" s="60"/>
      <c r="G32" s="60"/>
      <c r="H32" s="60"/>
      <c r="I32" s="61"/>
      <c r="J32" s="61"/>
      <c r="K32" s="68"/>
      <c r="L32" s="70"/>
      <c r="M32" s="71"/>
      <c r="N32" s="62"/>
      <c r="O32" s="75">
        <f>O11</f>
        <v>42247</v>
      </c>
      <c r="P32" s="75">
        <f aca="true" t="shared" si="26" ref="P32:BG32">P11</f>
        <v>42248</v>
      </c>
      <c r="Q32" s="75">
        <f t="shared" si="26"/>
        <v>42249</v>
      </c>
      <c r="R32" s="75">
        <f t="shared" si="26"/>
        <v>42250</v>
      </c>
      <c r="S32" s="75">
        <f t="shared" si="26"/>
        <v>42251</v>
      </c>
      <c r="T32" s="75">
        <f t="shared" si="26"/>
        <v>42254</v>
      </c>
      <c r="U32" s="75">
        <f t="shared" si="26"/>
        <v>42255</v>
      </c>
      <c r="V32" s="75">
        <f t="shared" si="26"/>
        <v>42256</v>
      </c>
      <c r="W32" s="75">
        <f t="shared" si="26"/>
        <v>42257</v>
      </c>
      <c r="X32" s="75">
        <f t="shared" si="26"/>
        <v>42258</v>
      </c>
      <c r="Y32" s="75">
        <f t="shared" si="26"/>
        <v>42261</v>
      </c>
      <c r="Z32" s="75">
        <f t="shared" si="26"/>
        <v>42262</v>
      </c>
      <c r="AA32" s="75">
        <f t="shared" si="26"/>
        <v>42263</v>
      </c>
      <c r="AB32" s="75">
        <f t="shared" si="26"/>
        <v>42264</v>
      </c>
      <c r="AC32" s="75">
        <f t="shared" si="26"/>
        <v>42265</v>
      </c>
      <c r="AD32" s="75">
        <f t="shared" si="26"/>
        <v>42268</v>
      </c>
      <c r="AE32" s="75">
        <f t="shared" si="26"/>
        <v>42269</v>
      </c>
      <c r="AF32" s="75">
        <f t="shared" si="26"/>
        <v>42270</v>
      </c>
      <c r="AG32" s="75">
        <f t="shared" si="26"/>
        <v>42271</v>
      </c>
      <c r="AH32" s="75">
        <f t="shared" si="26"/>
        <v>42272</v>
      </c>
      <c r="AI32" s="75">
        <f t="shared" si="26"/>
        <v>42275</v>
      </c>
      <c r="AJ32" s="75">
        <f t="shared" si="26"/>
        <v>42276</v>
      </c>
      <c r="AK32" s="75">
        <f t="shared" si="26"/>
        <v>42277</v>
      </c>
      <c r="AL32" s="75">
        <f t="shared" si="26"/>
        <v>42278</v>
      </c>
      <c r="AM32" s="75">
        <f t="shared" si="26"/>
        <v>42279</v>
      </c>
      <c r="AN32" s="75">
        <f t="shared" si="26"/>
        <v>42282</v>
      </c>
      <c r="AO32" s="75">
        <f t="shared" si="26"/>
        <v>42283</v>
      </c>
      <c r="AP32" s="75">
        <f t="shared" si="26"/>
        <v>42284</v>
      </c>
      <c r="AQ32" s="75">
        <f t="shared" si="26"/>
        <v>42285</v>
      </c>
      <c r="AR32" s="75">
        <f t="shared" si="26"/>
        <v>42286</v>
      </c>
      <c r="AS32" s="75">
        <f t="shared" si="26"/>
        <v>42289</v>
      </c>
      <c r="AT32" s="75">
        <f t="shared" si="26"/>
        <v>42290</v>
      </c>
      <c r="AU32" s="75">
        <f t="shared" si="26"/>
        <v>42291</v>
      </c>
      <c r="AV32" s="75">
        <f t="shared" si="26"/>
        <v>42292</v>
      </c>
      <c r="AW32" s="75">
        <f t="shared" si="26"/>
        <v>42293</v>
      </c>
      <c r="AX32" s="75">
        <f t="shared" si="26"/>
        <v>42296</v>
      </c>
      <c r="AY32" s="75">
        <f t="shared" si="26"/>
        <v>42297</v>
      </c>
      <c r="AZ32" s="75">
        <f t="shared" si="26"/>
        <v>42298</v>
      </c>
      <c r="BA32" s="75">
        <f t="shared" si="26"/>
        <v>42299</v>
      </c>
      <c r="BB32" s="75">
        <f t="shared" si="26"/>
        <v>42300</v>
      </c>
      <c r="BC32" s="75">
        <f t="shared" si="26"/>
        <v>42303</v>
      </c>
      <c r="BD32" s="75">
        <f t="shared" si="26"/>
        <v>42304</v>
      </c>
      <c r="BE32" s="75">
        <f t="shared" si="26"/>
        <v>42305</v>
      </c>
      <c r="BF32" s="75">
        <f t="shared" si="26"/>
        <v>42306</v>
      </c>
      <c r="BG32" s="75">
        <f t="shared" si="26"/>
        <v>42307</v>
      </c>
    </row>
    <row r="33" spans="1:60" ht="11.25">
      <c r="A33" s="58">
        <v>14</v>
      </c>
      <c r="B33" s="59"/>
      <c r="C33" s="60"/>
      <c r="D33" s="79" t="e">
        <f t="shared" si="10"/>
        <v>#DIV/0!</v>
      </c>
      <c r="E33" s="66">
        <f t="shared" si="13"/>
        <v>0</v>
      </c>
      <c r="F33" s="60"/>
      <c r="G33" s="60"/>
      <c r="H33" s="60"/>
      <c r="I33" s="61">
        <f>Debut($O33:$BG33)</f>
      </c>
      <c r="J33" s="61">
        <f>Fin($O33:$BG33)</f>
      </c>
      <c r="K33" s="68"/>
      <c r="L33" s="70"/>
      <c r="M33" s="71"/>
      <c r="N33" s="62"/>
      <c r="O33" s="75">
        <f>O11</f>
        <v>42247</v>
      </c>
      <c r="P33" s="75">
        <f aca="true" t="shared" si="27" ref="P33:BG33">P11</f>
        <v>42248</v>
      </c>
      <c r="Q33" s="75">
        <f t="shared" si="27"/>
        <v>42249</v>
      </c>
      <c r="R33" s="75">
        <f t="shared" si="27"/>
        <v>42250</v>
      </c>
      <c r="S33" s="75">
        <f t="shared" si="27"/>
        <v>42251</v>
      </c>
      <c r="T33" s="75">
        <f t="shared" si="27"/>
        <v>42254</v>
      </c>
      <c r="U33" s="75">
        <f t="shared" si="27"/>
        <v>42255</v>
      </c>
      <c r="V33" s="75">
        <f t="shared" si="27"/>
        <v>42256</v>
      </c>
      <c r="W33" s="75">
        <f t="shared" si="27"/>
        <v>42257</v>
      </c>
      <c r="X33" s="75">
        <f t="shared" si="27"/>
        <v>42258</v>
      </c>
      <c r="Y33" s="75">
        <f t="shared" si="27"/>
        <v>42261</v>
      </c>
      <c r="Z33" s="75">
        <f t="shared" si="27"/>
        <v>42262</v>
      </c>
      <c r="AA33" s="75">
        <f t="shared" si="27"/>
        <v>42263</v>
      </c>
      <c r="AB33" s="75">
        <f t="shared" si="27"/>
        <v>42264</v>
      </c>
      <c r="AC33" s="75">
        <f t="shared" si="27"/>
        <v>42265</v>
      </c>
      <c r="AD33" s="75">
        <f t="shared" si="27"/>
        <v>42268</v>
      </c>
      <c r="AE33" s="75">
        <f t="shared" si="27"/>
        <v>42269</v>
      </c>
      <c r="AF33" s="75">
        <f t="shared" si="27"/>
        <v>42270</v>
      </c>
      <c r="AG33" s="75">
        <f t="shared" si="27"/>
        <v>42271</v>
      </c>
      <c r="AH33" s="75">
        <f t="shared" si="27"/>
        <v>42272</v>
      </c>
      <c r="AI33" s="75">
        <f t="shared" si="27"/>
        <v>42275</v>
      </c>
      <c r="AJ33" s="75">
        <f t="shared" si="27"/>
        <v>42276</v>
      </c>
      <c r="AK33" s="75">
        <f t="shared" si="27"/>
        <v>42277</v>
      </c>
      <c r="AL33" s="75">
        <f t="shared" si="27"/>
        <v>42278</v>
      </c>
      <c r="AM33" s="75">
        <f t="shared" si="27"/>
        <v>42279</v>
      </c>
      <c r="AN33" s="75">
        <f t="shared" si="27"/>
        <v>42282</v>
      </c>
      <c r="AO33" s="75">
        <f t="shared" si="27"/>
        <v>42283</v>
      </c>
      <c r="AP33" s="75">
        <f t="shared" si="27"/>
        <v>42284</v>
      </c>
      <c r="AQ33" s="75">
        <f t="shared" si="27"/>
        <v>42285</v>
      </c>
      <c r="AR33" s="75">
        <f t="shared" si="27"/>
        <v>42286</v>
      </c>
      <c r="AS33" s="75">
        <f t="shared" si="27"/>
        <v>42289</v>
      </c>
      <c r="AT33" s="75">
        <f t="shared" si="27"/>
        <v>42290</v>
      </c>
      <c r="AU33" s="75">
        <f t="shared" si="27"/>
        <v>42291</v>
      </c>
      <c r="AV33" s="75">
        <f t="shared" si="27"/>
        <v>42292</v>
      </c>
      <c r="AW33" s="75">
        <f t="shared" si="27"/>
        <v>42293</v>
      </c>
      <c r="AX33" s="75">
        <f t="shared" si="27"/>
        <v>42296</v>
      </c>
      <c r="AY33" s="75">
        <f t="shared" si="27"/>
        <v>42297</v>
      </c>
      <c r="AZ33" s="75">
        <f t="shared" si="27"/>
        <v>42298</v>
      </c>
      <c r="BA33" s="75">
        <f t="shared" si="27"/>
        <v>42299</v>
      </c>
      <c r="BB33" s="75">
        <f t="shared" si="27"/>
        <v>42300</v>
      </c>
      <c r="BC33" s="75">
        <f t="shared" si="27"/>
        <v>42303</v>
      </c>
      <c r="BD33" s="75">
        <f t="shared" si="27"/>
        <v>42304</v>
      </c>
      <c r="BE33" s="75">
        <f t="shared" si="27"/>
        <v>42305</v>
      </c>
      <c r="BF33" s="75">
        <f t="shared" si="27"/>
        <v>42306</v>
      </c>
      <c r="BG33" s="75">
        <f t="shared" si="27"/>
        <v>42307</v>
      </c>
      <c r="BH33" s="15"/>
    </row>
    <row r="34" spans="1:59" ht="11.25">
      <c r="A34" s="24">
        <v>15</v>
      </c>
      <c r="B34" s="40"/>
      <c r="C34" s="41"/>
      <c r="D34" s="79" t="e">
        <f t="shared" si="10"/>
        <v>#DIV/0!</v>
      </c>
      <c r="E34" s="66">
        <f t="shared" si="13"/>
        <v>0</v>
      </c>
      <c r="F34" s="41"/>
      <c r="G34" s="60"/>
      <c r="H34" s="60"/>
      <c r="I34" s="42">
        <f>Debut($O34:$BG34)</f>
      </c>
      <c r="J34" s="42">
        <f>Fin($O34:$BG34)</f>
      </c>
      <c r="K34" s="69"/>
      <c r="L34" s="25"/>
      <c r="M34" s="16"/>
      <c r="N34" s="43"/>
      <c r="O34" s="76">
        <f>O11</f>
        <v>42247</v>
      </c>
      <c r="P34" s="76">
        <f aca="true" t="shared" si="28" ref="P34:BG34">P11</f>
        <v>42248</v>
      </c>
      <c r="Q34" s="76">
        <f t="shared" si="28"/>
        <v>42249</v>
      </c>
      <c r="R34" s="76">
        <f t="shared" si="28"/>
        <v>42250</v>
      </c>
      <c r="S34" s="76">
        <f t="shared" si="28"/>
        <v>42251</v>
      </c>
      <c r="T34" s="76">
        <f t="shared" si="28"/>
        <v>42254</v>
      </c>
      <c r="U34" s="76">
        <f t="shared" si="28"/>
        <v>42255</v>
      </c>
      <c r="V34" s="76">
        <f t="shared" si="28"/>
        <v>42256</v>
      </c>
      <c r="W34" s="76">
        <f t="shared" si="28"/>
        <v>42257</v>
      </c>
      <c r="X34" s="76">
        <f t="shared" si="28"/>
        <v>42258</v>
      </c>
      <c r="Y34" s="76">
        <f t="shared" si="28"/>
        <v>42261</v>
      </c>
      <c r="Z34" s="76">
        <f t="shared" si="28"/>
        <v>42262</v>
      </c>
      <c r="AA34" s="76">
        <f t="shared" si="28"/>
        <v>42263</v>
      </c>
      <c r="AB34" s="76">
        <f t="shared" si="28"/>
        <v>42264</v>
      </c>
      <c r="AC34" s="76">
        <f t="shared" si="28"/>
        <v>42265</v>
      </c>
      <c r="AD34" s="76">
        <f t="shared" si="28"/>
        <v>42268</v>
      </c>
      <c r="AE34" s="76">
        <f t="shared" si="28"/>
        <v>42269</v>
      </c>
      <c r="AF34" s="76">
        <f t="shared" si="28"/>
        <v>42270</v>
      </c>
      <c r="AG34" s="76">
        <f t="shared" si="28"/>
        <v>42271</v>
      </c>
      <c r="AH34" s="76">
        <f t="shared" si="28"/>
        <v>42272</v>
      </c>
      <c r="AI34" s="76">
        <f t="shared" si="28"/>
        <v>42275</v>
      </c>
      <c r="AJ34" s="76">
        <f t="shared" si="28"/>
        <v>42276</v>
      </c>
      <c r="AK34" s="76">
        <f t="shared" si="28"/>
        <v>42277</v>
      </c>
      <c r="AL34" s="76">
        <f t="shared" si="28"/>
        <v>42278</v>
      </c>
      <c r="AM34" s="76">
        <f t="shared" si="28"/>
        <v>42279</v>
      </c>
      <c r="AN34" s="76">
        <f t="shared" si="28"/>
        <v>42282</v>
      </c>
      <c r="AO34" s="76">
        <f t="shared" si="28"/>
        <v>42283</v>
      </c>
      <c r="AP34" s="76">
        <f t="shared" si="28"/>
        <v>42284</v>
      </c>
      <c r="AQ34" s="76">
        <f t="shared" si="28"/>
        <v>42285</v>
      </c>
      <c r="AR34" s="76">
        <f t="shared" si="28"/>
        <v>42286</v>
      </c>
      <c r="AS34" s="76">
        <f t="shared" si="28"/>
        <v>42289</v>
      </c>
      <c r="AT34" s="76">
        <f t="shared" si="28"/>
        <v>42290</v>
      </c>
      <c r="AU34" s="76">
        <f t="shared" si="28"/>
        <v>42291</v>
      </c>
      <c r="AV34" s="76">
        <f t="shared" si="28"/>
        <v>42292</v>
      </c>
      <c r="AW34" s="76">
        <f t="shared" si="28"/>
        <v>42293</v>
      </c>
      <c r="AX34" s="76">
        <f t="shared" si="28"/>
        <v>42296</v>
      </c>
      <c r="AY34" s="76">
        <f t="shared" si="28"/>
        <v>42297</v>
      </c>
      <c r="AZ34" s="76">
        <f t="shared" si="28"/>
        <v>42298</v>
      </c>
      <c r="BA34" s="76">
        <f t="shared" si="28"/>
        <v>42299</v>
      </c>
      <c r="BB34" s="76">
        <f t="shared" si="28"/>
        <v>42300</v>
      </c>
      <c r="BC34" s="76">
        <f t="shared" si="28"/>
        <v>42303</v>
      </c>
      <c r="BD34" s="76">
        <f t="shared" si="28"/>
        <v>42304</v>
      </c>
      <c r="BE34" s="76">
        <f t="shared" si="28"/>
        <v>42305</v>
      </c>
      <c r="BF34" s="76">
        <f t="shared" si="28"/>
        <v>42306</v>
      </c>
      <c r="BG34" s="76">
        <f t="shared" si="28"/>
        <v>42307</v>
      </c>
    </row>
    <row r="38" spans="8:10" ht="11.25">
      <c r="H38" s="3">
        <v>1</v>
      </c>
      <c r="I38" s="80">
        <v>42251</v>
      </c>
      <c r="J38" s="80">
        <f>I38+H38-1</f>
        <v>42251</v>
      </c>
    </row>
  </sheetData>
  <sheetProtection/>
  <mergeCells count="1">
    <mergeCell ref="I1:J1"/>
  </mergeCells>
  <conditionalFormatting sqref="O30:BG30">
    <cfRule type="cellIs" priority="14" dxfId="10" operator="between" stopIfTrue="1">
      <formula>$I$30</formula>
      <formula>$J$30</formula>
    </cfRule>
  </conditionalFormatting>
  <conditionalFormatting sqref="O18:BG18">
    <cfRule type="cellIs" priority="13" dxfId="11" operator="between" stopIfTrue="1">
      <formula>$I$18</formula>
      <formula>$J$18</formula>
    </cfRule>
  </conditionalFormatting>
  <conditionalFormatting sqref="O17:BG17">
    <cfRule type="cellIs" priority="12" dxfId="10" operator="between" stopIfTrue="1">
      <formula>$I$17</formula>
      <formula>$J$17</formula>
    </cfRule>
  </conditionalFormatting>
  <conditionalFormatting sqref="O19:BG19">
    <cfRule type="cellIs" priority="11" dxfId="9" operator="between" stopIfTrue="1">
      <formula>$I$19</formula>
      <formula>$J$19</formula>
    </cfRule>
  </conditionalFormatting>
  <conditionalFormatting sqref="O20:BG20">
    <cfRule type="cellIs" priority="7" dxfId="8" operator="between" stopIfTrue="1">
      <formula>$I$20</formula>
      <formula>$J$20</formula>
    </cfRule>
  </conditionalFormatting>
  <conditionalFormatting sqref="O13:BG14">
    <cfRule type="expression" priority="8" dxfId="6" stopIfTrue="1">
      <formula>TEXT(O13,"jjj")="dim"</formula>
    </cfRule>
    <cfRule type="expression" priority="9" dxfId="6" stopIfTrue="1">
      <formula>TEXT(O13,"jjj")="sam"</formula>
    </cfRule>
  </conditionalFormatting>
  <conditionalFormatting sqref="O21:BG21">
    <cfRule type="cellIs" priority="6" dxfId="5" operator="between" stopIfTrue="1">
      <formula>$I$21</formula>
      <formula>$J$21</formula>
    </cfRule>
  </conditionalFormatting>
  <conditionalFormatting sqref="O22:BG22">
    <cfRule type="cellIs" priority="5" dxfId="4" operator="between" stopIfTrue="1">
      <formula>$I$22</formula>
      <formula>$J$22</formula>
    </cfRule>
  </conditionalFormatting>
  <conditionalFormatting sqref="O23:BG23">
    <cfRule type="cellIs" priority="4" dxfId="3" operator="between" stopIfTrue="1">
      <formula>$I$23</formula>
      <formula>$J$23</formula>
    </cfRule>
  </conditionalFormatting>
  <conditionalFormatting sqref="O24:BG24">
    <cfRule type="cellIs" priority="3" dxfId="2" operator="between" stopIfTrue="1">
      <formula>$I$24</formula>
      <formula>$J$24</formula>
    </cfRule>
  </conditionalFormatting>
  <conditionalFormatting sqref="O25:BG25">
    <cfRule type="cellIs" priority="2" dxfId="1" operator="between" stopIfTrue="1">
      <formula>$I$25</formula>
      <formula>$J$25</formula>
    </cfRule>
  </conditionalFormatting>
  <conditionalFormatting sqref="O26:BG26">
    <cfRule type="cellIs" priority="1" dxfId="0" operator="between" stopIfTrue="1">
      <formula>$I$26</formula>
      <formula>$J$26</formula>
    </cfRule>
  </conditionalFormatting>
  <dataValidations count="1">
    <dataValidation type="date" allowBlank="1" showInputMessage="1" showErrorMessage="1" sqref="I1">
      <formula1>1</formula1>
      <formula2>73051</formula2>
    </dataValidation>
  </dataValidations>
  <printOptions/>
  <pageMargins left="0.2" right="0.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Aucun</dc:creator>
  <cp:keywords/>
  <dc:description/>
  <cp:lastModifiedBy>Stephane Lacasse</cp:lastModifiedBy>
  <cp:lastPrinted>2010-02-21T08:48:24Z</cp:lastPrinted>
  <dcterms:created xsi:type="dcterms:W3CDTF">2007-05-25T03:44:34Z</dcterms:created>
  <dcterms:modified xsi:type="dcterms:W3CDTF">2015-09-08T13:05:09Z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