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bookViews>
  <sheets>
    <sheet name="Feuil1" sheetId="1" r:id="rId1"/>
    <sheet name="Feuil2" sheetId="2" r:id="rId2"/>
    <sheet name="Feuil3" sheetId="3" r:id="rId3"/>
  </sheets>
  <calcPr calcId="144525"/>
</workbook>
</file>

<file path=xl/calcChain.xml><?xml version="1.0" encoding="utf-8"?>
<calcChain xmlns="http://schemas.openxmlformats.org/spreadsheetml/2006/main">
  <c r="F31" i="1" l="1"/>
  <c r="F32" i="1"/>
  <c r="F8" i="1"/>
  <c r="D8" i="1"/>
  <c r="F6" i="1"/>
  <c r="D5" i="1"/>
  <c r="F20" i="1"/>
  <c r="F19" i="1"/>
  <c r="D20" i="1"/>
  <c r="F18" i="1"/>
  <c r="F17" i="1"/>
  <c r="F16" i="1"/>
  <c r="D16" i="1"/>
  <c r="F37" i="1"/>
  <c r="D37" i="1"/>
  <c r="F39" i="1"/>
  <c r="F38" i="1"/>
  <c r="F14" i="1"/>
  <c r="F13" i="1"/>
  <c r="F15" i="1"/>
  <c r="F12" i="1"/>
  <c r="D15" i="1"/>
  <c r="D12" i="1"/>
  <c r="F9" i="1"/>
  <c r="D9" i="1"/>
  <c r="F11" i="1"/>
  <c r="F10" i="1"/>
  <c r="D10" i="1"/>
  <c r="F29" i="1"/>
  <c r="F30" i="1"/>
  <c r="D25" i="1"/>
  <c r="E25" i="1" s="1"/>
  <c r="F25" i="1" s="1"/>
  <c r="F33" i="1" l="1"/>
  <c r="F26" i="1"/>
  <c r="F24" i="1"/>
  <c r="F23" i="1"/>
  <c r="F22" i="1"/>
  <c r="F7" i="1" l="1"/>
  <c r="F5" i="1"/>
  <c r="F4" i="1"/>
  <c r="F3" i="1"/>
</calcChain>
</file>

<file path=xl/sharedStrings.xml><?xml version="1.0" encoding="utf-8"?>
<sst xmlns="http://schemas.openxmlformats.org/spreadsheetml/2006/main" count="109" uniqueCount="101">
  <si>
    <t>Produit</t>
  </si>
  <si>
    <t>Prix au kg</t>
  </si>
  <si>
    <t>Pris a l'année</t>
  </si>
  <si>
    <t>Dose journalière</t>
  </si>
  <si>
    <t>Prix au mois</t>
  </si>
  <si>
    <t>Glycine myprot 500gr</t>
  </si>
  <si>
    <t>Prix</t>
  </si>
  <si>
    <t>Glycine nutrimuscle 3kg</t>
  </si>
  <si>
    <t>colorant E110</t>
  </si>
  <si>
    <t>malto nutrimuscle 6kg</t>
  </si>
  <si>
    <t>Malto myprot 5kg</t>
  </si>
  <si>
    <t>166,6 jours
 pour 1000 gélules</t>
  </si>
  <si>
    <t xml:space="preserve">oméga 3 myprot       
180mg EPA 120mg DHA par gélules
1000 gélules
</t>
  </si>
  <si>
    <t>oméga 3 nutrimuscle
380mg EPA 190mg DHA
600 gélules</t>
  </si>
  <si>
    <t>190,4 jours pour
 600 gélules</t>
  </si>
  <si>
    <t>Whey isolat myprot 5kg</t>
  </si>
  <si>
    <t>Whey isolat nutrimuscle 6kg</t>
  </si>
  <si>
    <t>40gr par jour
1,2kg par mois</t>
  </si>
  <si>
    <t>Proteine d'œuf nutrimuscle 6kg</t>
  </si>
  <si>
    <t>Proteine de chanvre myprot 
2,5kg</t>
  </si>
  <si>
    <t>10 gr
sur 50 jours</t>
  </si>
  <si>
    <t>10gr
sur 300 jours</t>
  </si>
  <si>
    <t>Vitamine D zymad 10ml
300 UI par goutte
333 gouttes</t>
  </si>
  <si>
    <t>14 gouttes / jour
 soit 4200 UI
23,79 utilisation</t>
  </si>
  <si>
    <t>Moins d'utilisation l'été</t>
  </si>
  <si>
    <t>Vitamine C</t>
  </si>
  <si>
    <t>500 à 1000mg</t>
  </si>
  <si>
    <t>Proteines d'œuf BIO nutrimuscle 6kg</t>
  </si>
  <si>
    <t>pet de l'espace incomming</t>
  </si>
  <si>
    <t>théoriquement moins 
de pet de l'espace</t>
  </si>
  <si>
    <t>4 comprimés par jour</t>
  </si>
  <si>
    <t>Nupower 120 comprimés</t>
  </si>
  <si>
    <t>Nuvitamines 120 comprimés</t>
  </si>
  <si>
    <t>0,73€ par jour</t>
  </si>
  <si>
    <t>1€ par jour</t>
  </si>
  <si>
    <t xml:space="preserve">Les proteines </t>
  </si>
  <si>
    <t>Les vitamines</t>
  </si>
  <si>
    <t>Acides aminés</t>
  </si>
  <si>
    <t>commentaires produit</t>
  </si>
  <si>
    <t>créatine créapure myprot 500g</t>
  </si>
  <si>
    <t>créatine créapure nutrimuscle 1kg</t>
  </si>
  <si>
    <t>Bêta-alanine myprot 500g</t>
  </si>
  <si>
    <t>3 à 5 gr par jour
soit  125 jours d'utilisation</t>
  </si>
  <si>
    <t xml:space="preserve">Malate de citrulline myprot 500g
(2:1)
</t>
  </si>
  <si>
    <t>Citruline nutrimuscle 500g</t>
  </si>
  <si>
    <t>complexe de L-citrulline et d’acide malique il faut 9 g de citrulline malate pour obtenir 6 g de citrulline</t>
  </si>
  <si>
    <t>6gr 30 minutes avant l'effort
83 jours d'utilisation</t>
  </si>
  <si>
    <t>9gr 30 minutes avant l'effort
55 jours d'utilisation</t>
  </si>
  <si>
    <t>Citruline nutrimuscle 1,3kg</t>
  </si>
  <si>
    <t>Citruline nutrimuscle 2,5kg</t>
  </si>
  <si>
    <t>6gr 30 minutes avant l'effort
216 jours d'utilisation</t>
  </si>
  <si>
    <t>6gr 30 minutes avant l'effort
416 jours d'utilisation</t>
  </si>
  <si>
    <t>Autres</t>
  </si>
  <si>
    <t>Flocons de sarrassin bio nutrimuscle 7kg</t>
  </si>
  <si>
    <t>estimation de la consommation totalement au pif :hap:
ca dépends de vous t'facon :)</t>
  </si>
  <si>
    <t>100gr par jour
70 jours d'utilisation</t>
  </si>
  <si>
    <t>Carnitine 500g myprot</t>
  </si>
  <si>
    <t>1 à 2g par jour au cours du repas
333 jours d'utilisation</t>
  </si>
  <si>
    <t>1 à 2g par jour au cours du repas
266 jours d'utilisation</t>
  </si>
  <si>
    <t>1 à 2g par jour au cours du repas
666 :peur: jours d'utilisation</t>
  </si>
  <si>
    <t>Carnitine carnipure 400g nutrimuscle</t>
  </si>
  <si>
    <t>Carnitine carnipure 1kg nutrimuscle</t>
  </si>
  <si>
    <t>label carnipure</t>
  </si>
  <si>
    <t>gout ultra chimique + full édulcorant
 on lache rien
goût naturel dispo</t>
  </si>
  <si>
    <t>Peptopro 750g nutrimuscle</t>
  </si>
  <si>
    <t>Peptopro 3kg nutrimuscle</t>
  </si>
  <si>
    <t>20g en intra
150 utilisations</t>
  </si>
  <si>
    <t>20g en intra
37 utilisations</t>
  </si>
  <si>
    <t>10gr en intra
50 utilisation</t>
  </si>
  <si>
    <t>Description du produit</t>
  </si>
  <si>
    <t xml:space="preserve"> Meilleur absortion du calcium et magnésium - Diminue la perméabilité intestinale
- Diminue le risque de maladie auto-immune ou ses symptômes
- Stimule le système immunitaire - Augmente la force musculaire
- Diminue le catabolisme</t>
  </si>
  <si>
    <t>Intervien dans la fabrication du collagène et de la carnitine, - Antoxydant puissant
- Stimule le système immunitaire - Résistance aux stress - L’hypertension artérielle - La santé des vaisseaux sanguins et des artères et la prévention des cancers</t>
  </si>
  <si>
    <t xml:space="preserve">utilisé dans l’organisme pour la synthèse de collagène mais aussi de créatine
Intervient sur le système immunitaire et les mécanisme de vieillisement 
Améliore la qualité du sommeil, la concentration, la réactivité et la mémoire
facilite les gains musculaire ou de force
possible amélioration de la sensibilité a l'insuline
meilleur santé des os, articulations, tendons et artères grace au collagène
possible boost d'antioxydant
</t>
  </si>
  <si>
    <t>BCAA myprot 500gr
2,5 : 1,25 : 1,25</t>
  </si>
  <si>
    <t>10gr en intra
100 utilisation</t>
  </si>
  <si>
    <t>10gr en intra
300 utilisation</t>
  </si>
  <si>
    <t>BCAA nnutrimuscle 3kg
2 : 1 : 2</t>
  </si>
  <si>
    <t>BCAA myprot 1kg
2,5 : 1,25 : 1,25</t>
  </si>
  <si>
    <t>goût nature immonde
mais comme dirait Gundill si c'est bon
 c'est que c'est de la merde</t>
  </si>
  <si>
    <t>augmenter le tonnage en musculation
diminuer la sensation de fatigue
accélérer les gains de masse musculaire et de force
anti-age, protege le cerveau
inhibe la glycation</t>
  </si>
  <si>
    <t>Si vous avez des picotements vous inquiétez pas :sournois:</t>
  </si>
  <si>
    <t>a moins d'être un ouf et prendre le pack de 25kg
myprot &gt; nutrimuscle pour la créapure</t>
  </si>
  <si>
    <t>diminution du catabolisme
diminution de la sensation de fatigue
amélioration de l’utilisation des graisses pour fournir de l’énergie</t>
  </si>
  <si>
    <t>BCAA nutrimuscle 750g
2 : 1 : 2</t>
  </si>
  <si>
    <t xml:space="preserve">diminue efficacement le catabolisme musculaire
 et accélère la récupération
possible meilleure récupération entre les séries
pour les vieux croulant : performances intellectuelles et de mémoire
et diminue les risques cardiaque
</t>
  </si>
  <si>
    <t xml:space="preserve">stimule la synthèse protéique
diminue le catabolisme
apparement c'est cheaté </t>
  </si>
  <si>
    <t>Si tu prends un autre hydrolysat que du peptopro
tu te fais enculer a sec avec du gravier 
et t'es la banane du siècle</t>
  </si>
  <si>
    <t>sans arome donc normalement c'est hardcore au goût</t>
  </si>
  <si>
    <t>N'utilisez pas de caseine sinon vous allez mourir</t>
  </si>
  <si>
    <t xml:space="preserve">pour lambda </t>
  </si>
  <si>
    <t>pour sportif chevronnés en mode tah les oufs</t>
  </si>
  <si>
    <t xml:space="preserve">accèlère la synthèse proteique
limite le catabolisme
diminue l'inflamation et les risque cardio
</t>
  </si>
  <si>
    <t>1200mg d'EPA et 600mg DHA
soit 3,15 gélules par jour</t>
  </si>
  <si>
    <t>1200mg d'EPA et 600mg DHA
soit 6 gélules par jour</t>
  </si>
  <si>
    <t>7,23
180 gélules par mois</t>
  </si>
  <si>
    <t>15,39
94,73 gélules par 
mois</t>
  </si>
  <si>
    <t>50gr en intra
100 utilisation</t>
  </si>
  <si>
    <t xml:space="preserve">augmente nettement la force musculaire 
sauf si tu fais parti des 30% immune dans ce cas t'es un dieu de base
</t>
  </si>
  <si>
    <t>3 à 5 gr par jour
en 3 prise
soit 125 jours d'utilisation</t>
  </si>
  <si>
    <t>3 à 5 gr par jour
en 3 prise
soit 250 jours d'utilisation</t>
  </si>
  <si>
    <t>améliore la vasodilatation
diminution de la fatigue
augmentation du tonnage
accélération de la récupération avec une diminution des courbatures
y'en a dans la pastèque 2 mg par kg environ :hap: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</si>
</sst>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5" x14ac:knownFonts="1">
    <font>
      <sz val="11"/>
      <color theme="1"/>
      <name val="Calibri"/>
      <family val="2"/>
      <scheme val="minor"/>
    </font>
    <font>
      <b/>
      <sz val="11"/>
      <color theme="1"/>
      <name val="Calibri"/>
      <family val="2"/>
      <scheme val="minor"/>
    </font>
    <font>
      <b/>
      <sz val="20"/>
      <color theme="1"/>
      <name val="Calibri"/>
      <family val="2"/>
      <scheme val="minor"/>
    </font>
    <font>
      <b/>
      <sz val="22"/>
      <color theme="1"/>
      <name val="Calibri"/>
      <family val="2"/>
      <scheme val="minor"/>
    </font>
    <font>
      <b/>
      <sz val="26"/>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3" fillId="0" borderId="1" xfId="0" applyFont="1" applyBorder="1" applyAlignment="1">
      <alignment horizontal="center" vertical="center" wrapText="1"/>
    </xf>
    <xf numFmtId="2" fontId="1"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8" fontId="1"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Débit">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70" zoomScaleNormal="70" workbookViewId="0">
      <pane ySplit="1" topLeftCell="A2" activePane="bottomLeft" state="frozen"/>
      <selection pane="bottomLeft" activeCell="F5" sqref="F5"/>
    </sheetView>
  </sheetViews>
  <sheetFormatPr baseColWidth="10" defaultColWidth="9.140625" defaultRowHeight="15" x14ac:dyDescent="0.25"/>
  <cols>
    <col min="1" max="1" width="47" style="1" customWidth="1"/>
    <col min="2" max="2" width="31.5703125" style="1" customWidth="1"/>
    <col min="3" max="3" width="19.5703125" style="1" customWidth="1"/>
    <col min="4" max="4" width="16" style="1" customWidth="1"/>
    <col min="5" max="5" width="20.85546875" style="1" customWidth="1"/>
    <col min="6" max="6" width="22.140625" style="1" customWidth="1"/>
    <col min="7" max="7" width="71.28515625" style="1" customWidth="1"/>
    <col min="8" max="8" width="82.85546875" style="1" customWidth="1"/>
    <col min="9" max="16384" width="9.140625" style="1"/>
  </cols>
  <sheetData>
    <row r="1" spans="1:8" x14ac:dyDescent="0.25">
      <c r="A1" s="1" t="s">
        <v>0</v>
      </c>
      <c r="B1" s="1" t="s">
        <v>3</v>
      </c>
      <c r="C1" s="1" t="s">
        <v>6</v>
      </c>
      <c r="D1" s="1" t="s">
        <v>1</v>
      </c>
      <c r="E1" s="1" t="s">
        <v>4</v>
      </c>
      <c r="F1" s="1" t="s">
        <v>2</v>
      </c>
      <c r="G1" s="1" t="s">
        <v>38</v>
      </c>
      <c r="H1" s="1" t="s">
        <v>69</v>
      </c>
    </row>
    <row r="2" spans="1:8" ht="52.5" customHeight="1" x14ac:dyDescent="0.25">
      <c r="A2" s="29" t="s">
        <v>37</v>
      </c>
      <c r="B2" s="29"/>
      <c r="C2" s="29"/>
      <c r="D2" s="29"/>
      <c r="E2" s="29"/>
      <c r="F2" s="29"/>
      <c r="G2" s="29"/>
    </row>
    <row r="3" spans="1:8" ht="72.75" customHeight="1" x14ac:dyDescent="0.25">
      <c r="A3" s="1" t="s">
        <v>5</v>
      </c>
      <c r="B3" s="2" t="s">
        <v>20</v>
      </c>
      <c r="C3" s="3">
        <v>12.59</v>
      </c>
      <c r="D3" s="3">
        <v>25.18</v>
      </c>
      <c r="E3" s="3">
        <v>7.5540000000000003</v>
      </c>
      <c r="F3" s="3">
        <f t="shared" ref="F3:F15" si="0">E3*12</f>
        <v>90.647999999999996</v>
      </c>
      <c r="H3" s="4" t="s">
        <v>72</v>
      </c>
    </row>
    <row r="4" spans="1:8" ht="120" customHeight="1" x14ac:dyDescent="0.25">
      <c r="A4" s="1" t="s">
        <v>7</v>
      </c>
      <c r="B4" s="2" t="s">
        <v>21</v>
      </c>
      <c r="C4" s="1">
        <v>47.5</v>
      </c>
      <c r="D4" s="1">
        <v>15.83</v>
      </c>
      <c r="E4" s="1">
        <v>4.75</v>
      </c>
      <c r="F4" s="1">
        <f t="shared" si="0"/>
        <v>57</v>
      </c>
      <c r="H4" s="4"/>
    </row>
    <row r="5" spans="1:8" s="6" customFormat="1" ht="74.25" customHeight="1" x14ac:dyDescent="0.25">
      <c r="A5" s="5" t="s">
        <v>73</v>
      </c>
      <c r="B5" s="5" t="s">
        <v>68</v>
      </c>
      <c r="C5" s="6">
        <v>22.49</v>
      </c>
      <c r="D5" s="6">
        <f>C5*2</f>
        <v>44.98</v>
      </c>
      <c r="E5" s="6">
        <v>8.1</v>
      </c>
      <c r="F5" s="6">
        <f t="shared" si="0"/>
        <v>97.199999999999989</v>
      </c>
      <c r="G5" s="7" t="s">
        <v>8</v>
      </c>
      <c r="H5" s="8" t="s">
        <v>82</v>
      </c>
    </row>
    <row r="6" spans="1:8" s="6" customFormat="1" ht="74.25" customHeight="1" x14ac:dyDescent="0.25">
      <c r="A6" s="5" t="s">
        <v>77</v>
      </c>
      <c r="B6" s="5" t="s">
        <v>74</v>
      </c>
      <c r="C6" s="6">
        <v>40.49</v>
      </c>
      <c r="D6" s="6">
        <v>40.49</v>
      </c>
      <c r="E6" s="6">
        <v>7.3</v>
      </c>
      <c r="F6" s="6">
        <f>E6*12</f>
        <v>87.6</v>
      </c>
      <c r="G6" s="9"/>
      <c r="H6" s="10"/>
    </row>
    <row r="7" spans="1:8" s="6" customFormat="1" ht="70.5" customHeight="1" x14ac:dyDescent="0.25">
      <c r="A7" s="5" t="s">
        <v>83</v>
      </c>
      <c r="B7" s="5" t="s">
        <v>68</v>
      </c>
      <c r="C7" s="6">
        <v>32.5</v>
      </c>
      <c r="D7" s="6">
        <v>43.33</v>
      </c>
      <c r="E7" s="6">
        <v>7.79</v>
      </c>
      <c r="F7" s="6">
        <f t="shared" si="0"/>
        <v>93.48</v>
      </c>
      <c r="G7" s="8" t="s">
        <v>78</v>
      </c>
      <c r="H7" s="10"/>
    </row>
    <row r="8" spans="1:8" s="6" customFormat="1" ht="70.5" customHeight="1" x14ac:dyDescent="0.25">
      <c r="A8" s="5" t="s">
        <v>76</v>
      </c>
      <c r="B8" s="5" t="s">
        <v>75</v>
      </c>
      <c r="C8" s="6">
        <v>112.5</v>
      </c>
      <c r="D8" s="6">
        <f>C8/3</f>
        <v>37.5</v>
      </c>
      <c r="E8" s="6">
        <v>6.75</v>
      </c>
      <c r="F8" s="6">
        <f t="shared" si="0"/>
        <v>81</v>
      </c>
      <c r="G8" s="11"/>
      <c r="H8" s="11"/>
    </row>
    <row r="9" spans="1:8" ht="91.5" customHeight="1" x14ac:dyDescent="0.25">
      <c r="A9" s="1" t="s">
        <v>41</v>
      </c>
      <c r="B9" s="2" t="s">
        <v>42</v>
      </c>
      <c r="C9" s="1">
        <v>22.19</v>
      </c>
      <c r="D9" s="1">
        <f>C9*2</f>
        <v>44.38</v>
      </c>
      <c r="E9" s="1">
        <v>5.33</v>
      </c>
      <c r="F9" s="1">
        <f>E9*12</f>
        <v>63.96</v>
      </c>
      <c r="G9" s="1" t="s">
        <v>80</v>
      </c>
      <c r="H9" s="2" t="s">
        <v>79</v>
      </c>
    </row>
    <row r="10" spans="1:8" s="6" customFormat="1" ht="73.5" customHeight="1" x14ac:dyDescent="0.25">
      <c r="A10" s="6" t="s">
        <v>39</v>
      </c>
      <c r="B10" s="5" t="s">
        <v>98</v>
      </c>
      <c r="C10" s="6">
        <v>13.19</v>
      </c>
      <c r="D10" s="6">
        <f>C10*2</f>
        <v>26.38</v>
      </c>
      <c r="E10" s="6">
        <v>3.17</v>
      </c>
      <c r="F10" s="6">
        <f t="shared" si="0"/>
        <v>38.04</v>
      </c>
      <c r="H10" s="8" t="s">
        <v>97</v>
      </c>
    </row>
    <row r="11" spans="1:8" s="6" customFormat="1" ht="63" customHeight="1" x14ac:dyDescent="0.25">
      <c r="A11" s="6" t="s">
        <v>40</v>
      </c>
      <c r="B11" s="5" t="s">
        <v>99</v>
      </c>
      <c r="C11" s="6">
        <v>34.5</v>
      </c>
      <c r="D11" s="6">
        <v>34.5</v>
      </c>
      <c r="E11" s="6">
        <v>4.1399999999999997</v>
      </c>
      <c r="F11" s="6">
        <f t="shared" si="0"/>
        <v>49.679999999999993</v>
      </c>
      <c r="G11" s="5" t="s">
        <v>81</v>
      </c>
      <c r="H11" s="9"/>
    </row>
    <row r="12" spans="1:8" s="12" customFormat="1" ht="59.25" customHeight="1" x14ac:dyDescent="0.25">
      <c r="A12" s="12" t="s">
        <v>44</v>
      </c>
      <c r="B12" s="13" t="s">
        <v>46</v>
      </c>
      <c r="C12" s="12">
        <v>54.5</v>
      </c>
      <c r="D12" s="12">
        <f>C12*2</f>
        <v>109</v>
      </c>
      <c r="E12" s="12">
        <v>11.77</v>
      </c>
      <c r="F12" s="12">
        <f t="shared" si="0"/>
        <v>141.24</v>
      </c>
      <c r="G12" s="14"/>
      <c r="H12" s="21" t="s">
        <v>100</v>
      </c>
    </row>
    <row r="13" spans="1:8" s="12" customFormat="1" ht="63" customHeight="1" x14ac:dyDescent="0.25">
      <c r="A13" s="12" t="s">
        <v>48</v>
      </c>
      <c r="B13" s="13" t="s">
        <v>50</v>
      </c>
      <c r="C13" s="12">
        <v>114.5</v>
      </c>
      <c r="D13" s="12">
        <v>88</v>
      </c>
      <c r="E13" s="12">
        <v>9.51</v>
      </c>
      <c r="F13" s="12">
        <f t="shared" si="0"/>
        <v>114.12</v>
      </c>
      <c r="G13" s="15"/>
      <c r="H13" s="15"/>
    </row>
    <row r="14" spans="1:8" s="12" customFormat="1" ht="57.75" customHeight="1" x14ac:dyDescent="0.25">
      <c r="A14" s="12" t="s">
        <v>49</v>
      </c>
      <c r="B14" s="13" t="s">
        <v>51</v>
      </c>
      <c r="C14" s="12">
        <v>214.5</v>
      </c>
      <c r="D14" s="12">
        <v>85.8</v>
      </c>
      <c r="E14" s="12">
        <v>9.27</v>
      </c>
      <c r="F14" s="12">
        <f t="shared" si="0"/>
        <v>111.24</v>
      </c>
      <c r="G14" s="16"/>
      <c r="H14" s="15"/>
    </row>
    <row r="15" spans="1:8" s="12" customFormat="1" ht="81" customHeight="1" x14ac:dyDescent="0.25">
      <c r="A15" s="13" t="s">
        <v>43</v>
      </c>
      <c r="B15" s="13" t="s">
        <v>47</v>
      </c>
      <c r="C15" s="12">
        <v>31.39</v>
      </c>
      <c r="D15" s="12">
        <f>C15*2</f>
        <v>62.78</v>
      </c>
      <c r="E15" s="12">
        <v>10.17</v>
      </c>
      <c r="F15" s="12">
        <f t="shared" si="0"/>
        <v>122.03999999999999</v>
      </c>
      <c r="G15" s="13" t="s">
        <v>45</v>
      </c>
      <c r="H15" s="16"/>
    </row>
    <row r="16" spans="1:8" s="6" customFormat="1" ht="71.25" customHeight="1" x14ac:dyDescent="0.25">
      <c r="A16" s="6" t="s">
        <v>56</v>
      </c>
      <c r="B16" s="5" t="s">
        <v>57</v>
      </c>
      <c r="C16" s="6">
        <v>34.79</v>
      </c>
      <c r="D16" s="6">
        <f>C16*2</f>
        <v>69.58</v>
      </c>
      <c r="E16" s="6">
        <v>3.13</v>
      </c>
      <c r="F16" s="6">
        <f>E16*12</f>
        <v>37.56</v>
      </c>
      <c r="H16" s="8" t="s">
        <v>84</v>
      </c>
    </row>
    <row r="17" spans="1:8" s="6" customFormat="1" ht="81.75" customHeight="1" x14ac:dyDescent="0.25">
      <c r="A17" s="6" t="s">
        <v>60</v>
      </c>
      <c r="B17" s="5" t="s">
        <v>58</v>
      </c>
      <c r="C17" s="6">
        <v>64.5</v>
      </c>
      <c r="D17" s="6">
        <v>161.25</v>
      </c>
      <c r="E17" s="6">
        <v>7.26</v>
      </c>
      <c r="F17" s="6">
        <f>E17*12</f>
        <v>87.12</v>
      </c>
      <c r="G17" s="6" t="s">
        <v>62</v>
      </c>
      <c r="H17" s="22"/>
    </row>
    <row r="18" spans="1:8" s="6" customFormat="1" ht="92.25" customHeight="1" x14ac:dyDescent="0.25">
      <c r="A18" s="6" t="s">
        <v>61</v>
      </c>
      <c r="B18" s="5" t="s">
        <v>59</v>
      </c>
      <c r="C18" s="6">
        <v>139.5</v>
      </c>
      <c r="D18" s="6">
        <v>139.5</v>
      </c>
      <c r="E18" s="6">
        <v>6.28</v>
      </c>
      <c r="F18" s="6">
        <f>E18*12</f>
        <v>75.36</v>
      </c>
      <c r="G18" s="6" t="s">
        <v>62</v>
      </c>
      <c r="H18" s="9"/>
    </row>
    <row r="19" spans="1:8" s="12" customFormat="1" ht="70.5" customHeight="1" x14ac:dyDescent="0.25">
      <c r="A19" s="12" t="s">
        <v>64</v>
      </c>
      <c r="B19" s="13" t="s">
        <v>67</v>
      </c>
      <c r="C19" s="12">
        <v>47.5</v>
      </c>
      <c r="D19" s="12">
        <v>63.33</v>
      </c>
      <c r="E19" s="12">
        <v>22.8</v>
      </c>
      <c r="F19" s="12">
        <f>E19*12</f>
        <v>273.60000000000002</v>
      </c>
      <c r="G19" s="21" t="s">
        <v>86</v>
      </c>
      <c r="H19" s="21" t="s">
        <v>85</v>
      </c>
    </row>
    <row r="20" spans="1:8" ht="51" customHeight="1" x14ac:dyDescent="0.25">
      <c r="A20" s="12" t="s">
        <v>65</v>
      </c>
      <c r="B20" s="13" t="s">
        <v>66</v>
      </c>
      <c r="C20" s="1">
        <v>139</v>
      </c>
      <c r="D20" s="3">
        <f>C20/3</f>
        <v>46.333333333333336</v>
      </c>
      <c r="E20" s="1">
        <v>16.68</v>
      </c>
      <c r="F20" s="1">
        <f>E20*12</f>
        <v>200.16</v>
      </c>
      <c r="G20" s="16"/>
      <c r="H20" s="16"/>
    </row>
    <row r="21" spans="1:8" ht="67.5" customHeight="1" x14ac:dyDescent="0.25">
      <c r="A21" s="17" t="s">
        <v>35</v>
      </c>
      <c r="B21" s="17"/>
      <c r="C21" s="17"/>
      <c r="D21" s="17"/>
      <c r="E21" s="17"/>
      <c r="F21" s="17"/>
      <c r="G21" s="17"/>
    </row>
    <row r="22" spans="1:8" ht="65.25" customHeight="1" x14ac:dyDescent="0.25">
      <c r="A22" s="1" t="s">
        <v>15</v>
      </c>
      <c r="B22" s="2" t="s">
        <v>17</v>
      </c>
      <c r="C22" s="1">
        <v>88.99</v>
      </c>
      <c r="D22" s="1">
        <v>17.8</v>
      </c>
      <c r="E22" s="1">
        <v>21.36</v>
      </c>
      <c r="F22" s="1">
        <f>E22*12</f>
        <v>256.32</v>
      </c>
      <c r="G22" s="2" t="s">
        <v>63</v>
      </c>
      <c r="H22" s="23" t="s">
        <v>88</v>
      </c>
    </row>
    <row r="23" spans="1:8" ht="57.75" customHeight="1" x14ac:dyDescent="0.25">
      <c r="A23" s="1" t="s">
        <v>16</v>
      </c>
      <c r="B23" s="2" t="s">
        <v>17</v>
      </c>
      <c r="C23" s="1">
        <v>129.5</v>
      </c>
      <c r="D23" s="1">
        <v>21.58</v>
      </c>
      <c r="E23" s="1">
        <v>25.9</v>
      </c>
      <c r="F23" s="1">
        <f>E23*12</f>
        <v>310.79999999999995</v>
      </c>
      <c r="H23" s="24"/>
    </row>
    <row r="24" spans="1:8" s="6" customFormat="1" ht="67.5" customHeight="1" x14ac:dyDescent="0.25">
      <c r="A24" s="6" t="s">
        <v>18</v>
      </c>
      <c r="B24" s="5" t="s">
        <v>17</v>
      </c>
      <c r="C24" s="6">
        <v>129.5</v>
      </c>
      <c r="D24" s="6">
        <v>21.58</v>
      </c>
      <c r="E24" s="6">
        <v>25.9</v>
      </c>
      <c r="F24" s="6">
        <f>E24*12</f>
        <v>310.79999999999995</v>
      </c>
      <c r="G24" s="6" t="s">
        <v>28</v>
      </c>
      <c r="H24" s="24"/>
    </row>
    <row r="25" spans="1:8" s="6" customFormat="1" ht="60" customHeight="1" x14ac:dyDescent="0.25">
      <c r="A25" s="6" t="s">
        <v>27</v>
      </c>
      <c r="B25" s="5" t="s">
        <v>17</v>
      </c>
      <c r="C25" s="6">
        <v>234.5</v>
      </c>
      <c r="D25" s="18">
        <f>C25/6</f>
        <v>39.083333333333336</v>
      </c>
      <c r="E25" s="6">
        <f>D25*1.2</f>
        <v>46.9</v>
      </c>
      <c r="F25" s="6">
        <f>E25*12</f>
        <v>562.79999999999995</v>
      </c>
      <c r="G25" s="5" t="s">
        <v>29</v>
      </c>
      <c r="H25" s="24"/>
    </row>
    <row r="26" spans="1:8" ht="71.25" customHeight="1" x14ac:dyDescent="0.25">
      <c r="A26" s="2" t="s">
        <v>19</v>
      </c>
      <c r="B26" s="2" t="s">
        <v>17</v>
      </c>
      <c r="C26" s="1">
        <v>52.69</v>
      </c>
      <c r="D26" s="1">
        <v>21</v>
      </c>
      <c r="E26" s="1">
        <v>25.2</v>
      </c>
      <c r="F26" s="1">
        <f>E26*12</f>
        <v>302.39999999999998</v>
      </c>
      <c r="G26" s="1" t="s">
        <v>87</v>
      </c>
      <c r="H26" s="25"/>
    </row>
    <row r="27" spans="1:8" ht="57" customHeight="1" x14ac:dyDescent="0.25">
      <c r="A27" s="2"/>
      <c r="B27" s="2"/>
    </row>
    <row r="28" spans="1:8" ht="57" customHeight="1" x14ac:dyDescent="0.25">
      <c r="A28" s="19" t="s">
        <v>36</v>
      </c>
      <c r="B28" s="19"/>
      <c r="C28" s="19"/>
      <c r="D28" s="19"/>
      <c r="E28" s="19"/>
      <c r="F28" s="19"/>
      <c r="G28" s="19"/>
    </row>
    <row r="29" spans="1:8" ht="57" customHeight="1" x14ac:dyDescent="0.25">
      <c r="A29" s="2" t="s">
        <v>32</v>
      </c>
      <c r="B29" s="2" t="s">
        <v>30</v>
      </c>
      <c r="C29" s="1">
        <v>21.9</v>
      </c>
      <c r="D29" s="1" t="s">
        <v>33</v>
      </c>
      <c r="E29" s="1">
        <v>21.9</v>
      </c>
      <c r="F29" s="1">
        <f>E29*12</f>
        <v>262.79999999999995</v>
      </c>
      <c r="G29" s="1" t="s">
        <v>89</v>
      </c>
    </row>
    <row r="30" spans="1:8" ht="57" customHeight="1" x14ac:dyDescent="0.25">
      <c r="A30" s="2" t="s">
        <v>31</v>
      </c>
      <c r="B30" s="2" t="s">
        <v>30</v>
      </c>
      <c r="C30" s="1">
        <v>29.9</v>
      </c>
      <c r="D30" s="1" t="s">
        <v>34</v>
      </c>
      <c r="E30" s="3">
        <v>29.9</v>
      </c>
      <c r="F30" s="1">
        <f>E30*12</f>
        <v>358.79999999999995</v>
      </c>
      <c r="G30" s="1" t="s">
        <v>90</v>
      </c>
    </row>
    <row r="31" spans="1:8" ht="77.25" customHeight="1" x14ac:dyDescent="0.25">
      <c r="A31" s="2" t="s">
        <v>12</v>
      </c>
      <c r="B31" s="2" t="s">
        <v>93</v>
      </c>
      <c r="C31" s="1">
        <v>40.19</v>
      </c>
      <c r="D31" s="2" t="s">
        <v>11</v>
      </c>
      <c r="E31" s="2" t="s">
        <v>94</v>
      </c>
      <c r="F31" s="1">
        <f>7.23*12</f>
        <v>86.76</v>
      </c>
      <c r="G31" s="2"/>
      <c r="H31" s="26" t="s">
        <v>91</v>
      </c>
    </row>
    <row r="32" spans="1:8" ht="67.5" customHeight="1" x14ac:dyDescent="0.25">
      <c r="A32" s="2" t="s">
        <v>13</v>
      </c>
      <c r="B32" s="2" t="s">
        <v>92</v>
      </c>
      <c r="C32" s="1">
        <v>97.5</v>
      </c>
      <c r="D32" s="2" t="s">
        <v>14</v>
      </c>
      <c r="E32" s="2" t="s">
        <v>95</v>
      </c>
      <c r="F32" s="27">
        <f>15.39*12</f>
        <v>184.68</v>
      </c>
      <c r="G32" s="2"/>
      <c r="H32" s="25"/>
    </row>
    <row r="33" spans="1:8" ht="93.75" customHeight="1" x14ac:dyDescent="0.25">
      <c r="A33" s="2" t="s">
        <v>22</v>
      </c>
      <c r="B33" s="2" t="s">
        <v>23</v>
      </c>
      <c r="C33" s="1">
        <v>2.1</v>
      </c>
      <c r="E33" s="1">
        <v>2.65</v>
      </c>
      <c r="F33" s="1">
        <f>E33*12</f>
        <v>31.799999999999997</v>
      </c>
      <c r="G33" s="1" t="s">
        <v>24</v>
      </c>
      <c r="H33" s="2" t="s">
        <v>70</v>
      </c>
    </row>
    <row r="34" spans="1:8" ht="100.5" customHeight="1" x14ac:dyDescent="0.25">
      <c r="A34" s="1" t="s">
        <v>25</v>
      </c>
      <c r="B34" s="1" t="s">
        <v>26</v>
      </c>
      <c r="H34" s="2" t="s">
        <v>71</v>
      </c>
    </row>
    <row r="35" spans="1:8" ht="57" customHeight="1" x14ac:dyDescent="0.25"/>
    <row r="36" spans="1:8" ht="77.25" customHeight="1" x14ac:dyDescent="0.25">
      <c r="A36" s="28" t="s">
        <v>52</v>
      </c>
      <c r="B36" s="28"/>
      <c r="C36" s="28"/>
      <c r="D36" s="28"/>
      <c r="E36" s="28"/>
      <c r="F36" s="28"/>
      <c r="G36" s="28"/>
      <c r="H36" s="28"/>
    </row>
    <row r="37" spans="1:8" ht="67.5" customHeight="1" x14ac:dyDescent="0.25">
      <c r="A37" s="2" t="s">
        <v>53</v>
      </c>
      <c r="B37" s="2" t="s">
        <v>55</v>
      </c>
      <c r="C37" s="1">
        <v>37.5</v>
      </c>
      <c r="D37" s="20">
        <f>C37/7</f>
        <v>5.3571428571428568</v>
      </c>
      <c r="E37" s="2">
        <v>16</v>
      </c>
      <c r="F37" s="1">
        <f>E37*12</f>
        <v>192</v>
      </c>
      <c r="G37" s="2"/>
      <c r="H37" s="2" t="s">
        <v>54</v>
      </c>
    </row>
    <row r="38" spans="1:8" ht="50.25" customHeight="1" x14ac:dyDescent="0.25">
      <c r="A38" s="1" t="s">
        <v>10</v>
      </c>
      <c r="B38" s="2" t="s">
        <v>96</v>
      </c>
      <c r="C38" s="1">
        <v>16.489999999999998</v>
      </c>
      <c r="D38" s="1">
        <v>3.29</v>
      </c>
      <c r="E38" s="1">
        <v>2.96</v>
      </c>
      <c r="F38" s="1">
        <f t="shared" ref="F38:F39" si="1">E38*12</f>
        <v>35.519999999999996</v>
      </c>
    </row>
    <row r="39" spans="1:8" ht="51.75" customHeight="1" x14ac:dyDescent="0.25">
      <c r="A39" s="1" t="s">
        <v>9</v>
      </c>
      <c r="B39" s="2" t="s">
        <v>96</v>
      </c>
      <c r="C39" s="1">
        <v>44.5</v>
      </c>
      <c r="D39" s="1">
        <v>7.41</v>
      </c>
      <c r="E39" s="1">
        <v>6.66</v>
      </c>
      <c r="F39" s="1">
        <f t="shared" si="1"/>
        <v>79.92</v>
      </c>
    </row>
  </sheetData>
  <mergeCells count="16">
    <mergeCell ref="H19:H20"/>
    <mergeCell ref="G19:G20"/>
    <mergeCell ref="H22:H26"/>
    <mergeCell ref="H31:H32"/>
    <mergeCell ref="H3:H4"/>
    <mergeCell ref="G7:G8"/>
    <mergeCell ref="G5:G6"/>
    <mergeCell ref="H5:H8"/>
    <mergeCell ref="G12:G14"/>
    <mergeCell ref="H12:H15"/>
    <mergeCell ref="H10:H11"/>
    <mergeCell ref="H16:H18"/>
    <mergeCell ref="A28:G28"/>
    <mergeCell ref="A21:G21"/>
    <mergeCell ref="A2:G2"/>
    <mergeCell ref="A36:H36"/>
  </mergeCells>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2015-09-26T20:39:49Z</dcterms:modified>
</cp:coreProperties>
</file>