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7540" windowHeight="11235" tabRatio="944" firstSheet="1" activeTab="2"/>
  </bookViews>
  <sheets>
    <sheet name="Accueil" sheetId="1" r:id="rId1"/>
    <sheet name="Jeux" sheetId="2" r:id="rId2"/>
    <sheet name="Papier" sheetId="3" r:id="rId3"/>
    <sheet name="Cartons" sheetId="5" r:id="rId4"/>
    <sheet name="Mouchoirs" sheetId="6" r:id="rId5"/>
    <sheet name="Lego" sheetId="7" r:id="rId6"/>
    <sheet name="Canard" sheetId="8" r:id="rId7"/>
    <sheet name="Anglais" sheetId="9" r:id="rId8"/>
    <sheet name="Bijoux" sheetId="10" r:id="rId9"/>
    <sheet name="Météorite" sheetId="11" r:id="rId10"/>
    <sheet name="Poissons" sheetId="12" r:id="rId11"/>
    <sheet name="Dauphin" sheetId="13" r:id="rId12"/>
    <sheet name="Excel" sheetId="14" r:id="rId13"/>
    <sheet name="Ordinateur" sheetId="15" r:id="rId14"/>
    <sheet name="Piège" sheetId="16" r:id="rId15"/>
    <sheet name="Dionée" sheetId="17" r:id="rId16"/>
    <sheet name="CP Mme VIALE" sheetId="19" r:id="rId17"/>
    <sheet name="CP-CE1 Mme JEANNET" sheetId="20" r:id="rId18"/>
    <sheet name="CE1 Mme GUILLOUX" sheetId="23" r:id="rId19"/>
    <sheet name="CE1-CE2 Mme PINOT" sheetId="24" r:id="rId20"/>
    <sheet name="CE2 Mme QUERAUD" sheetId="25" r:id="rId21"/>
    <sheet name="CM1 M. MILLON" sheetId="26" r:id="rId22"/>
    <sheet name="CM1-CM2 M. BECHADE" sheetId="27" r:id="rId23"/>
    <sheet name="CM2 M. SOURY" sheetId="28" r:id="rId24"/>
    <sheet name="CLIS Mme SANCHEZ" sheetId="29" r:id="rId25"/>
    <sheet name="Statistiques" sheetId="30" r:id="rId26"/>
  </sheets>
  <calcPr calcId="152511"/>
</workbook>
</file>

<file path=xl/calcChain.xml><?xml version="1.0" encoding="utf-8"?>
<calcChain xmlns="http://schemas.openxmlformats.org/spreadsheetml/2006/main">
  <c r="A166" i="17" l="1"/>
  <c r="A133" i="17"/>
  <c r="A100" i="17"/>
  <c r="A67" i="17"/>
  <c r="A34" i="17"/>
  <c r="A207" i="17"/>
  <c r="A206" i="17"/>
  <c r="A205" i="17"/>
  <c r="A204" i="17"/>
  <c r="A203" i="17"/>
  <c r="J197" i="17"/>
  <c r="I197" i="17"/>
  <c r="H197" i="17"/>
  <c r="G197" i="17"/>
  <c r="F197" i="17"/>
  <c r="E197" i="17"/>
  <c r="D197" i="17"/>
  <c r="C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F169" i="17"/>
  <c r="E169" i="17"/>
  <c r="D169" i="17"/>
  <c r="C169" i="17"/>
  <c r="B169" i="17"/>
  <c r="J164" i="17"/>
  <c r="I164" i="17"/>
  <c r="H164" i="17"/>
  <c r="G164" i="17"/>
  <c r="F164" i="17"/>
  <c r="E164" i="17"/>
  <c r="D164" i="17"/>
  <c r="C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F136" i="17"/>
  <c r="E136" i="17"/>
  <c r="D136" i="17"/>
  <c r="C136" i="17"/>
  <c r="B136" i="17"/>
  <c r="J131" i="17"/>
  <c r="I131" i="17"/>
  <c r="H131" i="17"/>
  <c r="G131" i="17"/>
  <c r="F131" i="17"/>
  <c r="E131" i="17"/>
  <c r="D131" i="17"/>
  <c r="C131" i="17"/>
  <c r="C132" i="17" s="1"/>
  <c r="B205" i="17" s="1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F103" i="17"/>
  <c r="E103" i="17"/>
  <c r="D103" i="17"/>
  <c r="C103" i="17"/>
  <c r="B103" i="17"/>
  <c r="J98" i="17"/>
  <c r="I98" i="17"/>
  <c r="H98" i="17"/>
  <c r="G98" i="17"/>
  <c r="F98" i="17"/>
  <c r="E98" i="17"/>
  <c r="D98" i="17"/>
  <c r="C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F70" i="17"/>
  <c r="E70" i="17"/>
  <c r="D70" i="17"/>
  <c r="C70" i="17"/>
  <c r="B70" i="17"/>
  <c r="J65" i="17"/>
  <c r="I65" i="17"/>
  <c r="H65" i="17"/>
  <c r="G65" i="17"/>
  <c r="F65" i="17"/>
  <c r="E65" i="17"/>
  <c r="D65" i="17"/>
  <c r="C65" i="17"/>
  <c r="C66" i="17" s="1"/>
  <c r="B203" i="17" s="1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F37" i="17"/>
  <c r="E37" i="17"/>
  <c r="D37" i="17"/>
  <c r="C37" i="17"/>
  <c r="B37" i="17"/>
  <c r="A166" i="16"/>
  <c r="A133" i="16"/>
  <c r="A100" i="16"/>
  <c r="A67" i="16"/>
  <c r="A34" i="16"/>
  <c r="A207" i="16"/>
  <c r="A206" i="16"/>
  <c r="A205" i="16"/>
  <c r="A204" i="16"/>
  <c r="A203" i="16"/>
  <c r="J197" i="16"/>
  <c r="I197" i="16"/>
  <c r="H197" i="16"/>
  <c r="G197" i="16"/>
  <c r="F197" i="16"/>
  <c r="E197" i="16"/>
  <c r="D197" i="16"/>
  <c r="C197" i="16"/>
  <c r="C198" i="16" s="1"/>
  <c r="B207" i="16" s="1"/>
  <c r="K196" i="16"/>
  <c r="K195" i="16"/>
  <c r="K194" i="16"/>
  <c r="K193" i="16"/>
  <c r="K192" i="16"/>
  <c r="K191" i="16"/>
  <c r="K190" i="16"/>
  <c r="K189" i="16"/>
  <c r="K188" i="16"/>
  <c r="K187" i="16"/>
  <c r="K186" i="16"/>
  <c r="K185" i="16"/>
  <c r="K184" i="16"/>
  <c r="K183" i="16"/>
  <c r="K182" i="16"/>
  <c r="K181" i="16"/>
  <c r="K180" i="16"/>
  <c r="K179" i="16"/>
  <c r="K178" i="16"/>
  <c r="K177" i="16"/>
  <c r="K176" i="16"/>
  <c r="K175" i="16"/>
  <c r="K174" i="16"/>
  <c r="K173" i="16"/>
  <c r="K172" i="16"/>
  <c r="F169" i="16"/>
  <c r="E169" i="16"/>
  <c r="D169" i="16"/>
  <c r="C169" i="16"/>
  <c r="B169" i="16"/>
  <c r="J164" i="16"/>
  <c r="I164" i="16"/>
  <c r="H164" i="16"/>
  <c r="G164" i="16"/>
  <c r="F164" i="16"/>
  <c r="E164" i="16"/>
  <c r="D164" i="16"/>
  <c r="C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F136" i="16"/>
  <c r="E136" i="16"/>
  <c r="D136" i="16"/>
  <c r="C136" i="16"/>
  <c r="B136" i="16"/>
  <c r="J131" i="16"/>
  <c r="I131" i="16"/>
  <c r="H131" i="16"/>
  <c r="G131" i="16"/>
  <c r="F131" i="16"/>
  <c r="E131" i="16"/>
  <c r="D131" i="16"/>
  <c r="C131" i="16"/>
  <c r="C132" i="16" s="1"/>
  <c r="B205" i="16" s="1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F103" i="16"/>
  <c r="E103" i="16"/>
  <c r="D103" i="16"/>
  <c r="C103" i="16"/>
  <c r="B103" i="16"/>
  <c r="J98" i="16"/>
  <c r="I98" i="16"/>
  <c r="H98" i="16"/>
  <c r="G98" i="16"/>
  <c r="F98" i="16"/>
  <c r="E98" i="16"/>
  <c r="D98" i="16"/>
  <c r="C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F70" i="16"/>
  <c r="E70" i="16"/>
  <c r="D70" i="16"/>
  <c r="C70" i="16"/>
  <c r="B70" i="16"/>
  <c r="J65" i="16"/>
  <c r="I65" i="16"/>
  <c r="H65" i="16"/>
  <c r="G65" i="16"/>
  <c r="F65" i="16"/>
  <c r="E65" i="16"/>
  <c r="D65" i="16"/>
  <c r="C65" i="16"/>
  <c r="C66" i="16" s="1"/>
  <c r="B203" i="16" s="1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F37" i="16"/>
  <c r="E37" i="16"/>
  <c r="D37" i="16"/>
  <c r="C37" i="16"/>
  <c r="B37" i="16"/>
  <c r="A166" i="15"/>
  <c r="A133" i="15"/>
  <c r="A100" i="15"/>
  <c r="A67" i="15"/>
  <c r="A34" i="15"/>
  <c r="A207" i="15"/>
  <c r="A206" i="15"/>
  <c r="A205" i="15"/>
  <c r="A204" i="15"/>
  <c r="A203" i="15"/>
  <c r="J197" i="15"/>
  <c r="I197" i="15"/>
  <c r="H197" i="15"/>
  <c r="G197" i="15"/>
  <c r="F197" i="15"/>
  <c r="E197" i="15"/>
  <c r="D197" i="15"/>
  <c r="C197" i="15"/>
  <c r="C198" i="15" s="1"/>
  <c r="B207" i="15" s="1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F169" i="15"/>
  <c r="E169" i="15"/>
  <c r="D169" i="15"/>
  <c r="C169" i="15"/>
  <c r="B169" i="15"/>
  <c r="J164" i="15"/>
  <c r="I164" i="15"/>
  <c r="H164" i="15"/>
  <c r="G164" i="15"/>
  <c r="F164" i="15"/>
  <c r="E164" i="15"/>
  <c r="D164" i="15"/>
  <c r="C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F136" i="15"/>
  <c r="E136" i="15"/>
  <c r="D136" i="15"/>
  <c r="C136" i="15"/>
  <c r="B136" i="15"/>
  <c r="J131" i="15"/>
  <c r="I131" i="15"/>
  <c r="H131" i="15"/>
  <c r="G131" i="15"/>
  <c r="F131" i="15"/>
  <c r="E131" i="15"/>
  <c r="D131" i="15"/>
  <c r="C131" i="15"/>
  <c r="C132" i="15" s="1"/>
  <c r="B205" i="15" s="1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F103" i="15"/>
  <c r="E103" i="15"/>
  <c r="D103" i="15"/>
  <c r="C103" i="15"/>
  <c r="B103" i="15"/>
  <c r="J98" i="15"/>
  <c r="I98" i="15"/>
  <c r="H98" i="15"/>
  <c r="G98" i="15"/>
  <c r="F98" i="15"/>
  <c r="E98" i="15"/>
  <c r="D98" i="15"/>
  <c r="C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F70" i="15"/>
  <c r="E70" i="15"/>
  <c r="D70" i="15"/>
  <c r="C70" i="15"/>
  <c r="B70" i="15"/>
  <c r="J65" i="15"/>
  <c r="I65" i="15"/>
  <c r="H65" i="15"/>
  <c r="G65" i="15"/>
  <c r="F65" i="15"/>
  <c r="E65" i="15"/>
  <c r="D65" i="15"/>
  <c r="C65" i="15"/>
  <c r="C66" i="15" s="1"/>
  <c r="B203" i="15" s="1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F37" i="15"/>
  <c r="E37" i="15"/>
  <c r="D37" i="15"/>
  <c r="C37" i="15"/>
  <c r="B37" i="15"/>
  <c r="A166" i="14"/>
  <c r="A133" i="14"/>
  <c r="A100" i="14"/>
  <c r="A67" i="14"/>
  <c r="A34" i="14"/>
  <c r="A207" i="14"/>
  <c r="A206" i="14"/>
  <c r="A205" i="14"/>
  <c r="A204" i="14"/>
  <c r="A203" i="14"/>
  <c r="J197" i="14"/>
  <c r="I197" i="14"/>
  <c r="H197" i="14"/>
  <c r="G197" i="14"/>
  <c r="F197" i="14"/>
  <c r="E197" i="14"/>
  <c r="D197" i="14"/>
  <c r="C197" i="14"/>
  <c r="C198" i="14" s="1"/>
  <c r="B207" i="14" s="1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F169" i="14"/>
  <c r="E169" i="14"/>
  <c r="D169" i="14"/>
  <c r="C169" i="14"/>
  <c r="B169" i="14"/>
  <c r="J164" i="14"/>
  <c r="I164" i="14"/>
  <c r="H164" i="14"/>
  <c r="G164" i="14"/>
  <c r="F164" i="14"/>
  <c r="E164" i="14"/>
  <c r="D164" i="14"/>
  <c r="C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F136" i="14"/>
  <c r="E136" i="14"/>
  <c r="D136" i="14"/>
  <c r="C136" i="14"/>
  <c r="B136" i="14"/>
  <c r="J131" i="14"/>
  <c r="I131" i="14"/>
  <c r="H131" i="14"/>
  <c r="G131" i="14"/>
  <c r="F131" i="14"/>
  <c r="E131" i="14"/>
  <c r="D131" i="14"/>
  <c r="C131" i="14"/>
  <c r="C132" i="14" s="1"/>
  <c r="B205" i="14" s="1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F103" i="14"/>
  <c r="E103" i="14"/>
  <c r="D103" i="14"/>
  <c r="C103" i="14"/>
  <c r="B103" i="14"/>
  <c r="J98" i="14"/>
  <c r="I98" i="14"/>
  <c r="H98" i="14"/>
  <c r="G98" i="14"/>
  <c r="F98" i="14"/>
  <c r="E98" i="14"/>
  <c r="D98" i="14"/>
  <c r="C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F70" i="14"/>
  <c r="E70" i="14"/>
  <c r="D70" i="14"/>
  <c r="C70" i="14"/>
  <c r="B70" i="14"/>
  <c r="J65" i="14"/>
  <c r="I65" i="14"/>
  <c r="H65" i="14"/>
  <c r="G65" i="14"/>
  <c r="F65" i="14"/>
  <c r="E65" i="14"/>
  <c r="D65" i="14"/>
  <c r="C65" i="14"/>
  <c r="C66" i="14" s="1"/>
  <c r="B203" i="14" s="1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F37" i="14"/>
  <c r="E37" i="14"/>
  <c r="D37" i="14"/>
  <c r="C37" i="14"/>
  <c r="B37" i="14"/>
  <c r="A166" i="13"/>
  <c r="A133" i="13"/>
  <c r="A100" i="13"/>
  <c r="A67" i="13"/>
  <c r="A34" i="13"/>
  <c r="A207" i="13"/>
  <c r="A206" i="13"/>
  <c r="A205" i="13"/>
  <c r="A204" i="13"/>
  <c r="A203" i="13"/>
  <c r="J197" i="13"/>
  <c r="I197" i="13"/>
  <c r="H197" i="13"/>
  <c r="G197" i="13"/>
  <c r="F197" i="13"/>
  <c r="E197" i="13"/>
  <c r="D197" i="13"/>
  <c r="C197" i="13"/>
  <c r="C198" i="13" s="1"/>
  <c r="B207" i="13" s="1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F169" i="13"/>
  <c r="E169" i="13"/>
  <c r="D169" i="13"/>
  <c r="C169" i="13"/>
  <c r="B169" i="13"/>
  <c r="J164" i="13"/>
  <c r="I164" i="13"/>
  <c r="H164" i="13"/>
  <c r="G164" i="13"/>
  <c r="F164" i="13"/>
  <c r="E164" i="13"/>
  <c r="D164" i="13"/>
  <c r="C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F136" i="13"/>
  <c r="E136" i="13"/>
  <c r="D136" i="13"/>
  <c r="C136" i="13"/>
  <c r="B136" i="13"/>
  <c r="J131" i="13"/>
  <c r="I131" i="13"/>
  <c r="H131" i="13"/>
  <c r="G131" i="13"/>
  <c r="F131" i="13"/>
  <c r="E131" i="13"/>
  <c r="D131" i="13"/>
  <c r="C131" i="13"/>
  <c r="C132" i="13" s="1"/>
  <c r="B205" i="13" s="1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F103" i="13"/>
  <c r="E103" i="13"/>
  <c r="D103" i="13"/>
  <c r="C103" i="13"/>
  <c r="B103" i="13"/>
  <c r="J98" i="13"/>
  <c r="I98" i="13"/>
  <c r="H98" i="13"/>
  <c r="G98" i="13"/>
  <c r="F98" i="13"/>
  <c r="E98" i="13"/>
  <c r="D98" i="13"/>
  <c r="C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F70" i="13"/>
  <c r="E70" i="13"/>
  <c r="D70" i="13"/>
  <c r="C70" i="13"/>
  <c r="B70" i="13"/>
  <c r="J65" i="13"/>
  <c r="I65" i="13"/>
  <c r="H65" i="13"/>
  <c r="G65" i="13"/>
  <c r="F65" i="13"/>
  <c r="E65" i="13"/>
  <c r="D65" i="13"/>
  <c r="C65" i="13"/>
  <c r="C66" i="13" s="1"/>
  <c r="B203" i="13" s="1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F37" i="13"/>
  <c r="E37" i="13"/>
  <c r="D37" i="13"/>
  <c r="C37" i="13"/>
  <c r="B37" i="13"/>
  <c r="A166" i="12"/>
  <c r="A133" i="12"/>
  <c r="A100" i="12"/>
  <c r="A67" i="12"/>
  <c r="A34" i="12"/>
  <c r="A207" i="12"/>
  <c r="A206" i="12"/>
  <c r="A205" i="12"/>
  <c r="A204" i="12"/>
  <c r="A203" i="12"/>
  <c r="J197" i="12"/>
  <c r="I197" i="12"/>
  <c r="H197" i="12"/>
  <c r="G197" i="12"/>
  <c r="F197" i="12"/>
  <c r="E197" i="12"/>
  <c r="D197" i="12"/>
  <c r="C197" i="12"/>
  <c r="C198" i="12" s="1"/>
  <c r="B207" i="12" s="1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F169" i="12"/>
  <c r="E169" i="12"/>
  <c r="D169" i="12"/>
  <c r="C169" i="12"/>
  <c r="B169" i="12"/>
  <c r="J164" i="12"/>
  <c r="I164" i="12"/>
  <c r="H164" i="12"/>
  <c r="G164" i="12"/>
  <c r="F164" i="12"/>
  <c r="E164" i="12"/>
  <c r="D164" i="12"/>
  <c r="C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F136" i="12"/>
  <c r="E136" i="12"/>
  <c r="D136" i="12"/>
  <c r="C136" i="12"/>
  <c r="B136" i="12"/>
  <c r="J131" i="12"/>
  <c r="I131" i="12"/>
  <c r="H131" i="12"/>
  <c r="G131" i="12"/>
  <c r="F131" i="12"/>
  <c r="E131" i="12"/>
  <c r="D131" i="12"/>
  <c r="C131" i="12"/>
  <c r="C132" i="12" s="1"/>
  <c r="B205" i="12" s="1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F103" i="12"/>
  <c r="E103" i="12"/>
  <c r="D103" i="12"/>
  <c r="C103" i="12"/>
  <c r="B103" i="12"/>
  <c r="J98" i="12"/>
  <c r="I98" i="12"/>
  <c r="H98" i="12"/>
  <c r="G98" i="12"/>
  <c r="F98" i="12"/>
  <c r="E98" i="12"/>
  <c r="D98" i="12"/>
  <c r="C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F70" i="12"/>
  <c r="E70" i="12"/>
  <c r="D70" i="12"/>
  <c r="C70" i="12"/>
  <c r="B70" i="12"/>
  <c r="J65" i="12"/>
  <c r="I65" i="12"/>
  <c r="H65" i="12"/>
  <c r="G65" i="12"/>
  <c r="F65" i="12"/>
  <c r="E65" i="12"/>
  <c r="D65" i="12"/>
  <c r="C65" i="12"/>
  <c r="C66" i="12" s="1"/>
  <c r="B203" i="12" s="1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F37" i="12"/>
  <c r="E37" i="12"/>
  <c r="D37" i="12"/>
  <c r="C37" i="12"/>
  <c r="B37" i="12"/>
  <c r="A166" i="11"/>
  <c r="A133" i="11"/>
  <c r="A100" i="11"/>
  <c r="A67" i="11"/>
  <c r="A34" i="11"/>
  <c r="A207" i="11"/>
  <c r="A206" i="11"/>
  <c r="A205" i="11"/>
  <c r="A204" i="11"/>
  <c r="A203" i="11"/>
  <c r="J197" i="11"/>
  <c r="I197" i="11"/>
  <c r="H197" i="11"/>
  <c r="G197" i="11"/>
  <c r="F197" i="11"/>
  <c r="E197" i="11"/>
  <c r="D197" i="11"/>
  <c r="C197" i="11"/>
  <c r="C198" i="11" s="1"/>
  <c r="B207" i="11" s="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F169" i="11"/>
  <c r="E169" i="11"/>
  <c r="D169" i="11"/>
  <c r="C169" i="11"/>
  <c r="B169" i="11"/>
  <c r="J164" i="11"/>
  <c r="I164" i="11"/>
  <c r="H164" i="11"/>
  <c r="G164" i="11"/>
  <c r="F164" i="11"/>
  <c r="E164" i="11"/>
  <c r="D164" i="11"/>
  <c r="C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F136" i="11"/>
  <c r="E136" i="11"/>
  <c r="D136" i="11"/>
  <c r="C136" i="11"/>
  <c r="B136" i="11"/>
  <c r="J131" i="11"/>
  <c r="I131" i="11"/>
  <c r="H131" i="11"/>
  <c r="G131" i="11"/>
  <c r="F131" i="11"/>
  <c r="E131" i="11"/>
  <c r="D131" i="11"/>
  <c r="C131" i="11"/>
  <c r="C132" i="11" s="1"/>
  <c r="B205" i="11" s="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F103" i="11"/>
  <c r="E103" i="11"/>
  <c r="D103" i="11"/>
  <c r="C103" i="11"/>
  <c r="B103" i="11"/>
  <c r="J98" i="11"/>
  <c r="I98" i="11"/>
  <c r="H98" i="11"/>
  <c r="G98" i="11"/>
  <c r="F98" i="11"/>
  <c r="E98" i="11"/>
  <c r="D98" i="11"/>
  <c r="C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F70" i="11"/>
  <c r="E70" i="11"/>
  <c r="D70" i="11"/>
  <c r="C70" i="11"/>
  <c r="B70" i="11"/>
  <c r="J65" i="11"/>
  <c r="I65" i="11"/>
  <c r="H65" i="11"/>
  <c r="G65" i="11"/>
  <c r="F65" i="11"/>
  <c r="E65" i="11"/>
  <c r="D65" i="11"/>
  <c r="C65" i="11"/>
  <c r="C66" i="11" s="1"/>
  <c r="B203" i="11" s="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F37" i="11"/>
  <c r="E37" i="11"/>
  <c r="D37" i="11"/>
  <c r="C37" i="11"/>
  <c r="B37" i="11"/>
  <c r="A166" i="10"/>
  <c r="A133" i="10"/>
  <c r="A100" i="10"/>
  <c r="A67" i="10"/>
  <c r="A34" i="10"/>
  <c r="A207" i="10"/>
  <c r="A206" i="10"/>
  <c r="A205" i="10"/>
  <c r="A204" i="10"/>
  <c r="A203" i="10"/>
  <c r="J197" i="10"/>
  <c r="I197" i="10"/>
  <c r="H197" i="10"/>
  <c r="G197" i="10"/>
  <c r="F197" i="10"/>
  <c r="E197" i="10"/>
  <c r="D197" i="10"/>
  <c r="C197" i="10"/>
  <c r="C198" i="10" s="1"/>
  <c r="B207" i="10" s="1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F169" i="10"/>
  <c r="E169" i="10"/>
  <c r="D169" i="10"/>
  <c r="C169" i="10"/>
  <c r="B169" i="10"/>
  <c r="J164" i="10"/>
  <c r="I164" i="10"/>
  <c r="H164" i="10"/>
  <c r="G164" i="10"/>
  <c r="F164" i="10"/>
  <c r="E164" i="10"/>
  <c r="D164" i="10"/>
  <c r="C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F136" i="10"/>
  <c r="E136" i="10"/>
  <c r="D136" i="10"/>
  <c r="C136" i="10"/>
  <c r="B136" i="10"/>
  <c r="J131" i="10"/>
  <c r="I131" i="10"/>
  <c r="H131" i="10"/>
  <c r="G131" i="10"/>
  <c r="F131" i="10"/>
  <c r="E131" i="10"/>
  <c r="D131" i="10"/>
  <c r="C131" i="10"/>
  <c r="C132" i="10" s="1"/>
  <c r="B205" i="10" s="1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F103" i="10"/>
  <c r="E103" i="10"/>
  <c r="D103" i="10"/>
  <c r="C103" i="10"/>
  <c r="B103" i="10"/>
  <c r="J98" i="10"/>
  <c r="I98" i="10"/>
  <c r="H98" i="10"/>
  <c r="G98" i="10"/>
  <c r="F98" i="10"/>
  <c r="E98" i="10"/>
  <c r="D98" i="10"/>
  <c r="C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F70" i="10"/>
  <c r="E70" i="10"/>
  <c r="D70" i="10"/>
  <c r="C70" i="10"/>
  <c r="B70" i="10"/>
  <c r="J65" i="10"/>
  <c r="I65" i="10"/>
  <c r="H65" i="10"/>
  <c r="G65" i="10"/>
  <c r="F65" i="10"/>
  <c r="E65" i="10"/>
  <c r="D65" i="10"/>
  <c r="C65" i="10"/>
  <c r="C66" i="10" s="1"/>
  <c r="B203" i="10" s="1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F37" i="10"/>
  <c r="E37" i="10"/>
  <c r="D37" i="10"/>
  <c r="C37" i="10"/>
  <c r="B37" i="10"/>
  <c r="A166" i="9"/>
  <c r="A133" i="9"/>
  <c r="A100" i="9"/>
  <c r="A67" i="9"/>
  <c r="A34" i="9"/>
  <c r="A207" i="9"/>
  <c r="A206" i="9"/>
  <c r="A205" i="9"/>
  <c r="A204" i="9"/>
  <c r="A203" i="9"/>
  <c r="J197" i="9"/>
  <c r="I197" i="9"/>
  <c r="H197" i="9"/>
  <c r="G197" i="9"/>
  <c r="F197" i="9"/>
  <c r="E197" i="9"/>
  <c r="D197" i="9"/>
  <c r="C197" i="9"/>
  <c r="C198" i="9" s="1"/>
  <c r="B207" i="9" s="1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F169" i="9"/>
  <c r="E169" i="9"/>
  <c r="D169" i="9"/>
  <c r="C169" i="9"/>
  <c r="B169" i="9"/>
  <c r="J164" i="9"/>
  <c r="I164" i="9"/>
  <c r="H164" i="9"/>
  <c r="G164" i="9"/>
  <c r="F164" i="9"/>
  <c r="E164" i="9"/>
  <c r="D164" i="9"/>
  <c r="C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F136" i="9"/>
  <c r="E136" i="9"/>
  <c r="D136" i="9"/>
  <c r="C136" i="9"/>
  <c r="B136" i="9"/>
  <c r="J131" i="9"/>
  <c r="I131" i="9"/>
  <c r="H131" i="9"/>
  <c r="G131" i="9"/>
  <c r="F131" i="9"/>
  <c r="E131" i="9"/>
  <c r="D131" i="9"/>
  <c r="C131" i="9"/>
  <c r="C132" i="9" s="1"/>
  <c r="B205" i="9" s="1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F103" i="9"/>
  <c r="E103" i="9"/>
  <c r="D103" i="9"/>
  <c r="C103" i="9"/>
  <c r="B103" i="9"/>
  <c r="J98" i="9"/>
  <c r="I98" i="9"/>
  <c r="H98" i="9"/>
  <c r="G98" i="9"/>
  <c r="F98" i="9"/>
  <c r="E98" i="9"/>
  <c r="D98" i="9"/>
  <c r="C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F70" i="9"/>
  <c r="E70" i="9"/>
  <c r="D70" i="9"/>
  <c r="C70" i="9"/>
  <c r="B70" i="9"/>
  <c r="J65" i="9"/>
  <c r="I65" i="9"/>
  <c r="H65" i="9"/>
  <c r="G65" i="9"/>
  <c r="F65" i="9"/>
  <c r="E65" i="9"/>
  <c r="D65" i="9"/>
  <c r="C65" i="9"/>
  <c r="C66" i="9" s="1"/>
  <c r="B203" i="9" s="1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F37" i="9"/>
  <c r="E37" i="9"/>
  <c r="D37" i="9"/>
  <c r="C37" i="9"/>
  <c r="B37" i="9"/>
  <c r="A166" i="8"/>
  <c r="A133" i="8"/>
  <c r="A100" i="8"/>
  <c r="A67" i="8"/>
  <c r="A34" i="8"/>
  <c r="A207" i="8"/>
  <c r="A206" i="8"/>
  <c r="A205" i="8"/>
  <c r="A204" i="8"/>
  <c r="A203" i="8"/>
  <c r="J197" i="8"/>
  <c r="I197" i="8"/>
  <c r="H197" i="8"/>
  <c r="G197" i="8"/>
  <c r="F197" i="8"/>
  <c r="E197" i="8"/>
  <c r="D197" i="8"/>
  <c r="C197" i="8"/>
  <c r="C198" i="8" s="1"/>
  <c r="B207" i="8" s="1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F169" i="8"/>
  <c r="E169" i="8"/>
  <c r="D169" i="8"/>
  <c r="C169" i="8"/>
  <c r="B169" i="8"/>
  <c r="J164" i="8"/>
  <c r="I164" i="8"/>
  <c r="H164" i="8"/>
  <c r="G164" i="8"/>
  <c r="F164" i="8"/>
  <c r="E164" i="8"/>
  <c r="D164" i="8"/>
  <c r="C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F136" i="8"/>
  <c r="E136" i="8"/>
  <c r="D136" i="8"/>
  <c r="C136" i="8"/>
  <c r="B136" i="8"/>
  <c r="J131" i="8"/>
  <c r="I131" i="8"/>
  <c r="H131" i="8"/>
  <c r="G131" i="8"/>
  <c r="F131" i="8"/>
  <c r="E131" i="8"/>
  <c r="D131" i="8"/>
  <c r="C131" i="8"/>
  <c r="C132" i="8" s="1"/>
  <c r="B205" i="8" s="1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F103" i="8"/>
  <c r="E103" i="8"/>
  <c r="D103" i="8"/>
  <c r="C103" i="8"/>
  <c r="B103" i="8"/>
  <c r="J98" i="8"/>
  <c r="I98" i="8"/>
  <c r="H98" i="8"/>
  <c r="G98" i="8"/>
  <c r="F98" i="8"/>
  <c r="E98" i="8"/>
  <c r="D98" i="8"/>
  <c r="C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F70" i="8"/>
  <c r="E70" i="8"/>
  <c r="D70" i="8"/>
  <c r="C70" i="8"/>
  <c r="B70" i="8"/>
  <c r="J65" i="8"/>
  <c r="I65" i="8"/>
  <c r="H65" i="8"/>
  <c r="G65" i="8"/>
  <c r="F65" i="8"/>
  <c r="E65" i="8"/>
  <c r="D65" i="8"/>
  <c r="C65" i="8"/>
  <c r="C66" i="8" s="1"/>
  <c r="B203" i="8" s="1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F37" i="8"/>
  <c r="E37" i="8"/>
  <c r="D37" i="8"/>
  <c r="C37" i="8"/>
  <c r="B37" i="8"/>
  <c r="A166" i="7"/>
  <c r="A133" i="7"/>
  <c r="A100" i="7"/>
  <c r="A67" i="7"/>
  <c r="A34" i="7"/>
  <c r="A207" i="7"/>
  <c r="A206" i="7"/>
  <c r="A205" i="7"/>
  <c r="A204" i="7"/>
  <c r="A203" i="7"/>
  <c r="J197" i="7"/>
  <c r="I197" i="7"/>
  <c r="H197" i="7"/>
  <c r="G197" i="7"/>
  <c r="F197" i="7"/>
  <c r="E197" i="7"/>
  <c r="D197" i="7"/>
  <c r="C197" i="7"/>
  <c r="C198" i="7" s="1"/>
  <c r="B207" i="7" s="1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F169" i="7"/>
  <c r="E169" i="7"/>
  <c r="D169" i="7"/>
  <c r="C169" i="7"/>
  <c r="B169" i="7"/>
  <c r="J164" i="7"/>
  <c r="I164" i="7"/>
  <c r="H164" i="7"/>
  <c r="G164" i="7"/>
  <c r="F164" i="7"/>
  <c r="E164" i="7"/>
  <c r="D164" i="7"/>
  <c r="C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F136" i="7"/>
  <c r="E136" i="7"/>
  <c r="D136" i="7"/>
  <c r="C136" i="7"/>
  <c r="B136" i="7"/>
  <c r="J131" i="7"/>
  <c r="I131" i="7"/>
  <c r="H131" i="7"/>
  <c r="G131" i="7"/>
  <c r="F131" i="7"/>
  <c r="E131" i="7"/>
  <c r="D131" i="7"/>
  <c r="C131" i="7"/>
  <c r="C132" i="7" s="1"/>
  <c r="B205" i="7" s="1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F103" i="7"/>
  <c r="E103" i="7"/>
  <c r="D103" i="7"/>
  <c r="C103" i="7"/>
  <c r="B103" i="7"/>
  <c r="J98" i="7"/>
  <c r="I98" i="7"/>
  <c r="H98" i="7"/>
  <c r="G98" i="7"/>
  <c r="F98" i="7"/>
  <c r="E98" i="7"/>
  <c r="D98" i="7"/>
  <c r="C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F70" i="7"/>
  <c r="E70" i="7"/>
  <c r="D70" i="7"/>
  <c r="C70" i="7"/>
  <c r="B70" i="7"/>
  <c r="J65" i="7"/>
  <c r="I65" i="7"/>
  <c r="H65" i="7"/>
  <c r="G65" i="7"/>
  <c r="F65" i="7"/>
  <c r="E65" i="7"/>
  <c r="D65" i="7"/>
  <c r="C65" i="7"/>
  <c r="C66" i="7" s="1"/>
  <c r="B203" i="7" s="1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F37" i="7"/>
  <c r="E37" i="7"/>
  <c r="D37" i="7"/>
  <c r="C37" i="7"/>
  <c r="B37" i="7"/>
  <c r="A166" i="6"/>
  <c r="A133" i="6"/>
  <c r="A100" i="6"/>
  <c r="A67" i="6"/>
  <c r="A34" i="6"/>
  <c r="A207" i="6"/>
  <c r="A206" i="6"/>
  <c r="A205" i="6"/>
  <c r="A204" i="6"/>
  <c r="A203" i="6"/>
  <c r="J197" i="6"/>
  <c r="I197" i="6"/>
  <c r="H197" i="6"/>
  <c r="G197" i="6"/>
  <c r="F197" i="6"/>
  <c r="E197" i="6"/>
  <c r="D197" i="6"/>
  <c r="C197" i="6"/>
  <c r="C198" i="6" s="1"/>
  <c r="B207" i="6" s="1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F169" i="6"/>
  <c r="E169" i="6"/>
  <c r="D169" i="6"/>
  <c r="C169" i="6"/>
  <c r="B169" i="6"/>
  <c r="J164" i="6"/>
  <c r="I164" i="6"/>
  <c r="H164" i="6"/>
  <c r="G164" i="6"/>
  <c r="F164" i="6"/>
  <c r="E164" i="6"/>
  <c r="D164" i="6"/>
  <c r="C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F136" i="6"/>
  <c r="E136" i="6"/>
  <c r="D136" i="6"/>
  <c r="C136" i="6"/>
  <c r="B136" i="6"/>
  <c r="J131" i="6"/>
  <c r="I131" i="6"/>
  <c r="H131" i="6"/>
  <c r="G131" i="6"/>
  <c r="F131" i="6"/>
  <c r="E131" i="6"/>
  <c r="D131" i="6"/>
  <c r="C131" i="6"/>
  <c r="C132" i="6" s="1"/>
  <c r="B205" i="6" s="1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F103" i="6"/>
  <c r="E103" i="6"/>
  <c r="D103" i="6"/>
  <c r="C103" i="6"/>
  <c r="B103" i="6"/>
  <c r="J98" i="6"/>
  <c r="I98" i="6"/>
  <c r="H98" i="6"/>
  <c r="G98" i="6"/>
  <c r="F98" i="6"/>
  <c r="E98" i="6"/>
  <c r="D98" i="6"/>
  <c r="C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F70" i="6"/>
  <c r="E70" i="6"/>
  <c r="D70" i="6"/>
  <c r="C70" i="6"/>
  <c r="B70" i="6"/>
  <c r="J65" i="6"/>
  <c r="I65" i="6"/>
  <c r="H65" i="6"/>
  <c r="G65" i="6"/>
  <c r="F65" i="6"/>
  <c r="E65" i="6"/>
  <c r="D65" i="6"/>
  <c r="C65" i="6"/>
  <c r="C66" i="6" s="1"/>
  <c r="B203" i="6" s="1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F37" i="6"/>
  <c r="E37" i="6"/>
  <c r="D37" i="6"/>
  <c r="C37" i="6"/>
  <c r="B37" i="6"/>
  <c r="A166" i="5"/>
  <c r="A133" i="5"/>
  <c r="A100" i="5"/>
  <c r="A67" i="5"/>
  <c r="A34" i="5"/>
  <c r="A207" i="5"/>
  <c r="A206" i="5"/>
  <c r="A205" i="5"/>
  <c r="A204" i="5"/>
  <c r="A203" i="5"/>
  <c r="J197" i="5"/>
  <c r="I197" i="5"/>
  <c r="H197" i="5"/>
  <c r="G197" i="5"/>
  <c r="F197" i="5"/>
  <c r="E197" i="5"/>
  <c r="D197" i="5"/>
  <c r="C197" i="5"/>
  <c r="C198" i="5" s="1"/>
  <c r="B207" i="5" s="1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F169" i="5"/>
  <c r="E169" i="5"/>
  <c r="D169" i="5"/>
  <c r="C169" i="5"/>
  <c r="B169" i="5"/>
  <c r="J164" i="5"/>
  <c r="I164" i="5"/>
  <c r="H164" i="5"/>
  <c r="G164" i="5"/>
  <c r="F164" i="5"/>
  <c r="E164" i="5"/>
  <c r="D164" i="5"/>
  <c r="C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F136" i="5"/>
  <c r="E136" i="5"/>
  <c r="D136" i="5"/>
  <c r="C136" i="5"/>
  <c r="B136" i="5"/>
  <c r="J131" i="5"/>
  <c r="I131" i="5"/>
  <c r="H131" i="5"/>
  <c r="G131" i="5"/>
  <c r="F131" i="5"/>
  <c r="E131" i="5"/>
  <c r="D131" i="5"/>
  <c r="C131" i="5"/>
  <c r="C132" i="5" s="1"/>
  <c r="B205" i="5" s="1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F103" i="5"/>
  <c r="E103" i="5"/>
  <c r="D103" i="5"/>
  <c r="C103" i="5"/>
  <c r="B103" i="5"/>
  <c r="J98" i="5"/>
  <c r="I98" i="5"/>
  <c r="H98" i="5"/>
  <c r="G98" i="5"/>
  <c r="F98" i="5"/>
  <c r="E98" i="5"/>
  <c r="D98" i="5"/>
  <c r="C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F70" i="5"/>
  <c r="E70" i="5"/>
  <c r="D70" i="5"/>
  <c r="C70" i="5"/>
  <c r="B70" i="5"/>
  <c r="J65" i="5"/>
  <c r="I65" i="5"/>
  <c r="H65" i="5"/>
  <c r="G65" i="5"/>
  <c r="F65" i="5"/>
  <c r="E65" i="5"/>
  <c r="D65" i="5"/>
  <c r="C65" i="5"/>
  <c r="C66" i="5" s="1"/>
  <c r="B203" i="5" s="1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F37" i="5"/>
  <c r="E37" i="5"/>
  <c r="D37" i="5"/>
  <c r="C37" i="5"/>
  <c r="B37" i="5"/>
  <c r="A166" i="3"/>
  <c r="A133" i="3"/>
  <c r="A100" i="3"/>
  <c r="A67" i="3"/>
  <c r="A34" i="3"/>
  <c r="A207" i="3"/>
  <c r="A206" i="3"/>
  <c r="A205" i="3"/>
  <c r="A204" i="3"/>
  <c r="A203" i="3"/>
  <c r="J197" i="3"/>
  <c r="I197" i="3"/>
  <c r="H197" i="3"/>
  <c r="G197" i="3"/>
  <c r="F197" i="3"/>
  <c r="E197" i="3"/>
  <c r="D197" i="3"/>
  <c r="C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F169" i="3"/>
  <c r="E169" i="3"/>
  <c r="D169" i="3"/>
  <c r="C169" i="3"/>
  <c r="B169" i="3"/>
  <c r="J164" i="3"/>
  <c r="I164" i="3"/>
  <c r="H164" i="3"/>
  <c r="G164" i="3"/>
  <c r="F164" i="3"/>
  <c r="E164" i="3"/>
  <c r="D164" i="3"/>
  <c r="C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F136" i="3"/>
  <c r="E136" i="3"/>
  <c r="D136" i="3"/>
  <c r="C136" i="3"/>
  <c r="B136" i="3"/>
  <c r="J131" i="3"/>
  <c r="I131" i="3"/>
  <c r="H131" i="3"/>
  <c r="G131" i="3"/>
  <c r="F131" i="3"/>
  <c r="E131" i="3"/>
  <c r="D131" i="3"/>
  <c r="C131" i="3"/>
  <c r="C132" i="3" s="1"/>
  <c r="B205" i="3" s="1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F103" i="3"/>
  <c r="E103" i="3"/>
  <c r="D103" i="3"/>
  <c r="C103" i="3"/>
  <c r="B103" i="3"/>
  <c r="J98" i="3"/>
  <c r="I98" i="3"/>
  <c r="H98" i="3"/>
  <c r="G98" i="3"/>
  <c r="F98" i="3"/>
  <c r="E98" i="3"/>
  <c r="D98" i="3"/>
  <c r="C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F70" i="3"/>
  <c r="E70" i="3"/>
  <c r="D70" i="3"/>
  <c r="C70" i="3"/>
  <c r="B70" i="3"/>
  <c r="J65" i="3"/>
  <c r="I65" i="3"/>
  <c r="H65" i="3"/>
  <c r="G65" i="3"/>
  <c r="F65" i="3"/>
  <c r="E65" i="3"/>
  <c r="D65" i="3"/>
  <c r="C65" i="3"/>
  <c r="C66" i="3" s="1"/>
  <c r="B203" i="3" s="1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F37" i="3"/>
  <c r="E37" i="3"/>
  <c r="D37" i="3"/>
  <c r="C37" i="3"/>
  <c r="B37" i="3"/>
  <c r="C99" i="3" l="1"/>
  <c r="B204" i="3" s="1"/>
  <c r="C165" i="3"/>
  <c r="B206" i="3" s="1"/>
  <c r="C99" i="5"/>
  <c r="B204" i="5" s="1"/>
  <c r="B208" i="5" s="1"/>
  <c r="C165" i="5"/>
  <c r="B206" i="5" s="1"/>
  <c r="C99" i="6"/>
  <c r="B204" i="6" s="1"/>
  <c r="C165" i="6"/>
  <c r="B206" i="6" s="1"/>
  <c r="C99" i="7"/>
  <c r="B204" i="7" s="1"/>
  <c r="C165" i="7"/>
  <c r="B206" i="7" s="1"/>
  <c r="C99" i="8"/>
  <c r="B204" i="8" s="1"/>
  <c r="C165" i="8"/>
  <c r="B206" i="8" s="1"/>
  <c r="C99" i="9"/>
  <c r="B204" i="9" s="1"/>
  <c r="B208" i="9" s="1"/>
  <c r="C165" i="9"/>
  <c r="B206" i="9" s="1"/>
  <c r="C99" i="10"/>
  <c r="B204" i="10" s="1"/>
  <c r="C165" i="10"/>
  <c r="B206" i="10" s="1"/>
  <c r="C99" i="11"/>
  <c r="B204" i="11" s="1"/>
  <c r="C165" i="11"/>
  <c r="B206" i="11" s="1"/>
  <c r="C99" i="12"/>
  <c r="B204" i="12" s="1"/>
  <c r="C165" i="12"/>
  <c r="B206" i="12" s="1"/>
  <c r="C99" i="13"/>
  <c r="B204" i="13" s="1"/>
  <c r="B208" i="13" s="1"/>
  <c r="C165" i="13"/>
  <c r="B206" i="13" s="1"/>
  <c r="C99" i="14"/>
  <c r="B204" i="14" s="1"/>
  <c r="C165" i="14"/>
  <c r="B206" i="14" s="1"/>
  <c r="C99" i="15"/>
  <c r="B204" i="15" s="1"/>
  <c r="C165" i="15"/>
  <c r="B206" i="15" s="1"/>
  <c r="C99" i="16"/>
  <c r="B204" i="16" s="1"/>
  <c r="C165" i="16"/>
  <c r="B206" i="16" s="1"/>
  <c r="C99" i="17"/>
  <c r="B204" i="17" s="1"/>
  <c r="B208" i="17" s="1"/>
  <c r="C165" i="17"/>
  <c r="B206" i="17" s="1"/>
  <c r="C198" i="17"/>
  <c r="B207" i="17" s="1"/>
  <c r="B208" i="16"/>
  <c r="B208" i="15"/>
  <c r="B208" i="14"/>
  <c r="B208" i="12"/>
  <c r="B208" i="11"/>
  <c r="B208" i="10"/>
  <c r="B208" i="8"/>
  <c r="B208" i="7"/>
  <c r="B208" i="6"/>
  <c r="C198" i="3"/>
  <c r="B207" i="3" s="1"/>
  <c r="B208" i="3"/>
  <c r="A207" i="2"/>
  <c r="A206" i="2"/>
  <c r="A205" i="2"/>
  <c r="A204" i="2"/>
  <c r="A203" i="2"/>
  <c r="F169" i="2"/>
  <c r="E169" i="2"/>
  <c r="D169" i="2"/>
  <c r="C169" i="2"/>
  <c r="B169" i="2"/>
  <c r="J197" i="2"/>
  <c r="I197" i="2"/>
  <c r="H197" i="2"/>
  <c r="G197" i="2"/>
  <c r="F197" i="2"/>
  <c r="E197" i="2"/>
  <c r="D197" i="2"/>
  <c r="C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A166" i="2"/>
  <c r="F136" i="2"/>
  <c r="E136" i="2"/>
  <c r="D136" i="2"/>
  <c r="C136" i="2"/>
  <c r="B136" i="2"/>
  <c r="J164" i="2"/>
  <c r="I164" i="2"/>
  <c r="H164" i="2"/>
  <c r="G164" i="2"/>
  <c r="F164" i="2"/>
  <c r="E164" i="2"/>
  <c r="D164" i="2"/>
  <c r="C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A133" i="2"/>
  <c r="F103" i="2"/>
  <c r="E103" i="2"/>
  <c r="D103" i="2"/>
  <c r="C103" i="2"/>
  <c r="B103" i="2"/>
  <c r="J131" i="2"/>
  <c r="I131" i="2"/>
  <c r="H131" i="2"/>
  <c r="G131" i="2"/>
  <c r="F131" i="2"/>
  <c r="E131" i="2"/>
  <c r="D131" i="2"/>
  <c r="C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A100" i="2"/>
  <c r="A34" i="2"/>
  <c r="B70" i="2"/>
  <c r="C70" i="2"/>
  <c r="D70" i="2"/>
  <c r="F70" i="2"/>
  <c r="E70" i="2"/>
  <c r="A67" i="2"/>
  <c r="J98" i="2"/>
  <c r="I98" i="2"/>
  <c r="H98" i="2"/>
  <c r="G98" i="2"/>
  <c r="F98" i="2"/>
  <c r="E98" i="2"/>
  <c r="D98" i="2"/>
  <c r="C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58" i="2"/>
  <c r="F37" i="2"/>
  <c r="E37" i="2"/>
  <c r="D37" i="2"/>
  <c r="C37" i="2"/>
  <c r="B37" i="2"/>
  <c r="C198" i="2" l="1"/>
  <c r="B207" i="2" s="1"/>
  <c r="C165" i="2"/>
  <c r="B206" i="2" s="1"/>
  <c r="C132" i="2"/>
  <c r="B205" i="2" s="1"/>
  <c r="C99" i="2"/>
  <c r="B204" i="2" s="1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60" i="2"/>
  <c r="K61" i="2"/>
  <c r="K62" i="2"/>
  <c r="K63" i="2"/>
  <c r="K64" i="2"/>
  <c r="K40" i="2"/>
  <c r="D65" i="2"/>
  <c r="E65" i="2"/>
  <c r="F65" i="2"/>
  <c r="G65" i="2"/>
  <c r="H65" i="2"/>
  <c r="I65" i="2"/>
  <c r="J65" i="2"/>
  <c r="C65" i="2"/>
  <c r="C66" i="2" l="1"/>
  <c r="B203" i="2" s="1"/>
  <c r="B208" i="2" s="1"/>
  <c r="A6" i="29" l="1"/>
  <c r="A6" i="28"/>
  <c r="A6" i="27"/>
  <c r="A6" i="26"/>
  <c r="A6" i="25"/>
  <c r="A6" i="24"/>
  <c r="A6" i="23"/>
  <c r="A6" i="20"/>
  <c r="B6" i="19"/>
  <c r="C23" i="1" l="1"/>
</calcChain>
</file>

<file path=xl/sharedStrings.xml><?xml version="1.0" encoding="utf-8"?>
<sst xmlns="http://schemas.openxmlformats.org/spreadsheetml/2006/main" count="1527" uniqueCount="233">
  <si>
    <t>Renseignements ateliers :</t>
  </si>
  <si>
    <t>Alban</t>
  </si>
  <si>
    <t>Nathan</t>
  </si>
  <si>
    <t>Yoan</t>
  </si>
  <si>
    <t>Chloé</t>
  </si>
  <si>
    <t>Amélie</t>
  </si>
  <si>
    <t>Johan</t>
  </si>
  <si>
    <t>Luke</t>
  </si>
  <si>
    <t>Lucie</t>
  </si>
  <si>
    <t>Noémie</t>
  </si>
  <si>
    <t>Yanis</t>
  </si>
  <si>
    <t>Thalia</t>
  </si>
  <si>
    <t>Arthur</t>
  </si>
  <si>
    <t>Woody</t>
  </si>
  <si>
    <t>Alyssa</t>
  </si>
  <si>
    <t>Antonin</t>
  </si>
  <si>
    <t>Louanne</t>
  </si>
  <si>
    <t>Samia</t>
  </si>
  <si>
    <t>Clarence</t>
  </si>
  <si>
    <t>Gabriel</t>
  </si>
  <si>
    <t>Jade</t>
  </si>
  <si>
    <t>Mathéo</t>
  </si>
  <si>
    <t>CP</t>
  </si>
  <si>
    <t>Manon</t>
  </si>
  <si>
    <t>Alexandre</t>
  </si>
  <si>
    <t>Lukas</t>
  </si>
  <si>
    <t>Gaëtane</t>
  </si>
  <si>
    <t>Maïa</t>
  </si>
  <si>
    <t>Bastien</t>
  </si>
  <si>
    <t>Nathanaël</t>
  </si>
  <si>
    <t>Milo</t>
  </si>
  <si>
    <t>Julie</t>
  </si>
  <si>
    <t>CE1</t>
  </si>
  <si>
    <t>Lou-Ann</t>
  </si>
  <si>
    <t>Lilou</t>
  </si>
  <si>
    <t>Cléo</t>
  </si>
  <si>
    <t>Alycia</t>
  </si>
  <si>
    <t>Emilie</t>
  </si>
  <si>
    <t>Lily</t>
  </si>
  <si>
    <t>Clara</t>
  </si>
  <si>
    <t>Kinsley</t>
  </si>
  <si>
    <t>Eloïse</t>
  </si>
  <si>
    <t>Killian</t>
  </si>
  <si>
    <t>Zoé</t>
  </si>
  <si>
    <t>NOM</t>
  </si>
  <si>
    <t>Prénom</t>
  </si>
  <si>
    <t>Niveau</t>
  </si>
  <si>
    <t>Marvin</t>
  </si>
  <si>
    <t>Andréa</t>
  </si>
  <si>
    <t>Pippa</t>
  </si>
  <si>
    <t>Camille</t>
  </si>
  <si>
    <t>Savana</t>
  </si>
  <si>
    <t>Maëva</t>
  </si>
  <si>
    <t>Jérémie</t>
  </si>
  <si>
    <t>Anaïs</t>
  </si>
  <si>
    <t>Maria</t>
  </si>
  <si>
    <t>Maélice</t>
  </si>
  <si>
    <t>Maud</t>
  </si>
  <si>
    <t>Clément</t>
  </si>
  <si>
    <t>Alexis</t>
  </si>
  <si>
    <t>Erwan</t>
  </si>
  <si>
    <t>Solaine</t>
  </si>
  <si>
    <t>Imanol</t>
  </si>
  <si>
    <t>Loli</t>
  </si>
  <si>
    <t>Louna</t>
  </si>
  <si>
    <t>Romain</t>
  </si>
  <si>
    <t>Soléane</t>
  </si>
  <si>
    <t>Léopold</t>
  </si>
  <si>
    <t>Gaël</t>
  </si>
  <si>
    <t>Emma</t>
  </si>
  <si>
    <t>Tifenn</t>
  </si>
  <si>
    <t>Gabrielle</t>
  </si>
  <si>
    <t>Lise</t>
  </si>
  <si>
    <t>Léanna</t>
  </si>
  <si>
    <t>Logan</t>
  </si>
  <si>
    <t>Daisy</t>
  </si>
  <si>
    <t>Noah</t>
  </si>
  <si>
    <t>Pierre</t>
  </si>
  <si>
    <t>Justin</t>
  </si>
  <si>
    <t>Ambre</t>
  </si>
  <si>
    <t>Mattéo</t>
  </si>
  <si>
    <t>CE2</t>
  </si>
  <si>
    <t>Simon</t>
  </si>
  <si>
    <t>Mathis</t>
  </si>
  <si>
    <t>Louis</t>
  </si>
  <si>
    <t>Andy</t>
  </si>
  <si>
    <t>Antony</t>
  </si>
  <si>
    <t>Justine</t>
  </si>
  <si>
    <t>Johanna</t>
  </si>
  <si>
    <t>Lucas</t>
  </si>
  <si>
    <t>Marie</t>
  </si>
  <si>
    <t>Benjamin</t>
  </si>
  <si>
    <t>Elouan</t>
  </si>
  <si>
    <t>Fanny</t>
  </si>
  <si>
    <t>Eva</t>
  </si>
  <si>
    <t>Ewan</t>
  </si>
  <si>
    <t>Samuel</t>
  </si>
  <si>
    <t>Léa</t>
  </si>
  <si>
    <t>Maeva</t>
  </si>
  <si>
    <t>Océane</t>
  </si>
  <si>
    <t>Paul</t>
  </si>
  <si>
    <t>Mathias</t>
  </si>
  <si>
    <t>Quentin</t>
  </si>
  <si>
    <t>Hugo</t>
  </si>
  <si>
    <t>Tom</t>
  </si>
  <si>
    <t>Adrien</t>
  </si>
  <si>
    <t>Morgane</t>
  </si>
  <si>
    <t>Florian</t>
  </si>
  <si>
    <t>Maelys</t>
  </si>
  <si>
    <t>Solenn</t>
  </si>
  <si>
    <t>Jeanne</t>
  </si>
  <si>
    <t>Cornélia</t>
  </si>
  <si>
    <t>Rafaël</t>
  </si>
  <si>
    <t>Charlotte</t>
  </si>
  <si>
    <t>Victor</t>
  </si>
  <si>
    <t>Maxime</t>
  </si>
  <si>
    <t>Agathe</t>
  </si>
  <si>
    <t>Ghislain</t>
  </si>
  <si>
    <t>Cindy</t>
  </si>
  <si>
    <t>CM1</t>
  </si>
  <si>
    <t>Sacha</t>
  </si>
  <si>
    <t>Sophie</t>
  </si>
  <si>
    <t>Noa</t>
  </si>
  <si>
    <t>Kalvin</t>
  </si>
  <si>
    <t>Clélia</t>
  </si>
  <si>
    <t>Aléxia</t>
  </si>
  <si>
    <t>Maxence</t>
  </si>
  <si>
    <t>Gaëtan</t>
  </si>
  <si>
    <t>Florence</t>
  </si>
  <si>
    <t>Flore</t>
  </si>
  <si>
    <t>CM2</t>
  </si>
  <si>
    <t>Léo</t>
  </si>
  <si>
    <t>Mathys</t>
  </si>
  <si>
    <t>Axel</t>
  </si>
  <si>
    <t>Lilian</t>
  </si>
  <si>
    <t>Mélina</t>
  </si>
  <si>
    <t>Auxane</t>
  </si>
  <si>
    <t>Emmy</t>
  </si>
  <si>
    <t>Edwin</t>
  </si>
  <si>
    <t>Bérénice</t>
  </si>
  <si>
    <t>Célinda</t>
  </si>
  <si>
    <t>Axelle</t>
  </si>
  <si>
    <t>Théa</t>
  </si>
  <si>
    <t>Sarah</t>
  </si>
  <si>
    <t>Matea</t>
  </si>
  <si>
    <t>Giovany</t>
  </si>
  <si>
    <t>Shana</t>
  </si>
  <si>
    <t>Pédro</t>
  </si>
  <si>
    <t>Laura</t>
  </si>
  <si>
    <t>Evan</t>
  </si>
  <si>
    <t>Aurélien</t>
  </si>
  <si>
    <t>Eléna</t>
  </si>
  <si>
    <t>Diego</t>
  </si>
  <si>
    <t>Hortanse</t>
  </si>
  <si>
    <t>Coleen</t>
  </si>
  <si>
    <t>Raphaël</t>
  </si>
  <si>
    <t>Alison</t>
  </si>
  <si>
    <t>Owena</t>
  </si>
  <si>
    <t>Clis</t>
  </si>
  <si>
    <t>Atelier Périscolaires
2014-2015</t>
  </si>
  <si>
    <t>Nombre total d'élèves :</t>
  </si>
  <si>
    <t>Nom de l'atelier</t>
  </si>
  <si>
    <t>Atelier</t>
  </si>
  <si>
    <t>CP Mme VIALE</t>
  </si>
  <si>
    <t>CP-CE1 Mme JEANNET</t>
  </si>
  <si>
    <t>CE1 Mme GUILLOUX</t>
  </si>
  <si>
    <t>CE1-CE2 Mme PINOT</t>
  </si>
  <si>
    <t>CE2 Mme QUERAUD</t>
  </si>
  <si>
    <t>CM1 M. MILLON</t>
  </si>
  <si>
    <t>CM1-CM2 M. BECHADE</t>
  </si>
  <si>
    <t>CM2 M. SOURY</t>
  </si>
  <si>
    <t>CLIS Mme SANCHEZ</t>
  </si>
  <si>
    <t>Nombre d'enfants</t>
  </si>
  <si>
    <t>Selectionnez la classe participant à l'atelier :</t>
  </si>
  <si>
    <t>TOT</t>
  </si>
  <si>
    <t>TOT Période</t>
  </si>
  <si>
    <t>TOT Jour</t>
  </si>
  <si>
    <t>MARTIN</t>
  </si>
  <si>
    <t>Atelier P1</t>
  </si>
  <si>
    <t>Atelier P2</t>
  </si>
  <si>
    <t>Atelier P3</t>
  </si>
  <si>
    <t>Atelier P4</t>
  </si>
  <si>
    <t>Atelier P5</t>
  </si>
  <si>
    <t>Lundi</t>
  </si>
  <si>
    <t>Jeudi</t>
  </si>
  <si>
    <t>Jeux</t>
  </si>
  <si>
    <t>Papier</t>
  </si>
  <si>
    <t>Cartons</t>
  </si>
  <si>
    <t>Mouchoirs</t>
  </si>
  <si>
    <t>Lego</t>
  </si>
  <si>
    <t>Canard</t>
  </si>
  <si>
    <t>Anglais</t>
  </si>
  <si>
    <t>Bijoux</t>
  </si>
  <si>
    <t>Météorite</t>
  </si>
  <si>
    <t>Poissons</t>
  </si>
  <si>
    <t>Dauphin</t>
  </si>
  <si>
    <t>Excel</t>
  </si>
  <si>
    <t>Ordinateur</t>
  </si>
  <si>
    <t>Piège</t>
  </si>
  <si>
    <t>Dionée</t>
  </si>
  <si>
    <t>Dates des périodes :</t>
  </si>
  <si>
    <t>P1</t>
  </si>
  <si>
    <t>du</t>
  </si>
  <si>
    <t>au</t>
  </si>
  <si>
    <t>P2</t>
  </si>
  <si>
    <t>P3</t>
  </si>
  <si>
    <t>P4</t>
  </si>
  <si>
    <t>P5</t>
  </si>
  <si>
    <t>Période :</t>
  </si>
  <si>
    <t>Statistiques</t>
  </si>
  <si>
    <t>Nombre d'heure de fréquentation :</t>
  </si>
  <si>
    <t>heures de présence pour cet atelier et pour cette période</t>
  </si>
  <si>
    <t>heures de présence pour cet atelier et pour l'année</t>
  </si>
  <si>
    <t>Nom des intervenants</t>
  </si>
  <si>
    <t>Me revoilà vers vous pour un problème que je trouve complexe.</t>
  </si>
  <si>
    <t>Peut-être même que j'en demande trop pour Excel :p</t>
  </si>
  <si>
    <t>M'enfin, j'expose l'idée.</t>
  </si>
  <si>
    <t>J'ai un classeur contenant :</t>
  </si>
  <si>
    <t>- Des feuilles d'ateliers</t>
  </si>
  <si>
    <t>- Des feuilles de classes</t>
  </si>
  <si>
    <t>Les cellules des feuilles de classes ont une liste de choix des ateliers sous chaque jour.</t>
  </si>
  <si>
    <t>Les cellules des feuilles d'ateliers attendent de recevoir l'ordre d'ajouter un enfant d'une classe ayant été ajouté à son atelier.</t>
  </si>
  <si>
    <t>Exemple :</t>
  </si>
  <si>
    <t>Classe de Mme JEANNET. Cellule D8 (qui concerne Manon).</t>
  </si>
  <si>
    <t>Cette cellule est une liste de choix (qui recense les ateliers).</t>
  </si>
  <si>
    <t>Je clique, dans cette liste, sur "Jeux".</t>
  </si>
  <si>
    <t>Je sais que Manon, tous les lundis de la période 1 (P = période), à fait l'atelier "Jeux".</t>
  </si>
  <si>
    <t>Maintenant, je veux savoir qui a fait l'atelier "Jeux".</t>
  </si>
  <si>
    <t>Je vais dans la feuille d'atelier "Jeux".</t>
  </si>
  <si>
    <t>Je souhaite voir dans cette feuille le NOM et le Prénoms des enfants ayant participer à l'atelier. Dans notre exemple : MARTIN en A40 et Manon B40.</t>
  </si>
  <si>
    <t>Cela me parait difficile. Je sais ce que je souhaite mais peine à y arriver. Peut-être que quelqu'un pourrait m'aider :)</t>
  </si>
  <si>
    <t>'premiere cellule vide plag nommee</t>
  </si>
  <si>
    <t>Range("MaPlage").Cells.SpecialCells(xlCellTypeBlanks).Range("A1").row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</si>
</sst>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/>
    <xf numFmtId="0" fontId="3" fillId="0" borderId="1" xfId="0" applyFont="1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1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4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28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1" xfId="0" applyBorder="1" applyProtection="1"/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9" xfId="0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9" fillId="0" borderId="0" xfId="1"/>
    <xf numFmtId="0" fontId="0" fillId="0" borderId="2" xfId="0" applyBorder="1"/>
    <xf numFmtId="164" fontId="0" fillId="0" borderId="0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4" fontId="0" fillId="0" borderId="29" xfId="0" applyNumberFormat="1" applyBorder="1" applyProtection="1">
      <protection locked="0"/>
    </xf>
    <xf numFmtId="14" fontId="0" fillId="0" borderId="23" xfId="0" applyNumberFormat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0" fillId="0" borderId="0" xfId="0" applyProtection="1"/>
    <xf numFmtId="0" fontId="7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0" fillId="0" borderId="9" xfId="0" applyBorder="1" applyProtection="1"/>
    <xf numFmtId="0" fontId="0" fillId="0" borderId="0" xfId="0" applyBorder="1" applyProtection="1"/>
    <xf numFmtId="0" fontId="8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9" xfId="0" applyBorder="1" applyAlignment="1" applyProtection="1"/>
    <xf numFmtId="0" fontId="0" fillId="0" borderId="0" xfId="0" applyBorder="1" applyAlignment="1" applyProtection="1"/>
    <xf numFmtId="0" fontId="8" fillId="0" borderId="9" xfId="0" applyFont="1" applyBorder="1" applyAlignment="1" applyProtection="1">
      <alignment horizontal="center" vertical="center"/>
    </xf>
    <xf numFmtId="0" fontId="9" fillId="0" borderId="0" xfId="1" applyProtection="1"/>
    <xf numFmtId="14" fontId="0" fillId="0" borderId="0" xfId="0" applyNumberFormat="1" applyBorder="1" applyProtection="1"/>
    <xf numFmtId="0" fontId="8" fillId="0" borderId="9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5" xfId="0" applyFont="1" applyBorder="1" applyAlignment="1" applyProtection="1"/>
    <xf numFmtId="0" fontId="8" fillId="0" borderId="6" xfId="0" applyFont="1" applyBorder="1" applyAlignment="1" applyProtection="1"/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4" fontId="0" fillId="0" borderId="19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4" fontId="0" fillId="0" borderId="20" xfId="0" applyNumberForma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Protection="1"/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2" xfId="0" applyBorder="1" applyProtection="1"/>
    <xf numFmtId="0" fontId="0" fillId="0" borderId="9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 wrapText="1"/>
    </xf>
    <xf numFmtId="0" fontId="0" fillId="0" borderId="26" xfId="0" applyBorder="1" applyProtection="1"/>
    <xf numFmtId="0" fontId="4" fillId="0" borderId="1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/>
    </xf>
    <xf numFmtId="165" fontId="0" fillId="0" borderId="0" xfId="0" applyNumberFormat="1"/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0" fontId="8" fillId="0" borderId="33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76200</xdr:rowOff>
    </xdr:from>
    <xdr:to>
      <xdr:col>5</xdr:col>
      <xdr:colOff>733425</xdr:colOff>
      <xdr:row>13</xdr:row>
      <xdr:rowOff>66675</xdr:rowOff>
    </xdr:to>
    <xdr:sp macro="[0]!Afficher_ateliers" textlink="">
      <xdr:nvSpPr>
        <xdr:cNvPr id="4" name="Rectangle à coins arrondis 3"/>
        <xdr:cNvSpPr/>
      </xdr:nvSpPr>
      <xdr:spPr>
        <a:xfrm>
          <a:off x="3829050" y="2000250"/>
          <a:ext cx="1476375" cy="561975"/>
        </a:xfrm>
        <a:prstGeom prst="roundRect">
          <a:avLst/>
        </a:prstGeom>
        <a:solidFill>
          <a:srgbClr val="92D05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2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les ateliers</a:t>
          </a:r>
        </a:p>
      </xdr:txBody>
    </xdr:sp>
    <xdr:clientData/>
  </xdr:twoCellAnchor>
  <xdr:twoCellAnchor>
    <xdr:from>
      <xdr:col>4</xdr:col>
      <xdr:colOff>28575</xdr:colOff>
      <xdr:row>4</xdr:row>
      <xdr:rowOff>9525</xdr:rowOff>
    </xdr:from>
    <xdr:to>
      <xdr:col>5</xdr:col>
      <xdr:colOff>742950</xdr:colOff>
      <xdr:row>7</xdr:row>
      <xdr:rowOff>9525</xdr:rowOff>
    </xdr:to>
    <xdr:sp macro="[0]!Afficher_classes" textlink="">
      <xdr:nvSpPr>
        <xdr:cNvPr id="5" name="Rectangle à coins arrondis 4"/>
        <xdr:cNvSpPr/>
      </xdr:nvSpPr>
      <xdr:spPr>
        <a:xfrm>
          <a:off x="3838575" y="790575"/>
          <a:ext cx="1476375" cy="5715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200" b="1">
              <a:ln>
                <a:noFill/>
              </a:ln>
              <a:solidFill>
                <a:schemeClr val="bg1"/>
              </a:solidFill>
              <a:effectLst>
                <a:outerShdw blurRad="50800" dist="38100" dir="13500000" algn="br" rotWithShape="0">
                  <a:schemeClr val="tx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les classes</a:t>
          </a:r>
        </a:p>
      </xdr:txBody>
    </xdr:sp>
    <xdr:clientData/>
  </xdr:twoCellAnchor>
  <xdr:twoCellAnchor>
    <xdr:from>
      <xdr:col>4</xdr:col>
      <xdr:colOff>9525</xdr:colOff>
      <xdr:row>7</xdr:row>
      <xdr:rowOff>38100</xdr:rowOff>
    </xdr:from>
    <xdr:to>
      <xdr:col>5</xdr:col>
      <xdr:colOff>723900</xdr:colOff>
      <xdr:row>10</xdr:row>
      <xdr:rowOff>38100</xdr:rowOff>
    </xdr:to>
    <xdr:sp macro="[0]!Afficher_tout" textlink="">
      <xdr:nvSpPr>
        <xdr:cNvPr id="6" name="Rectangle à coins arrondis 5"/>
        <xdr:cNvSpPr/>
      </xdr:nvSpPr>
      <xdr:spPr>
        <a:xfrm>
          <a:off x="3819525" y="1390650"/>
          <a:ext cx="1476375" cy="571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2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Tout</a:t>
          </a:r>
          <a:r>
            <a:rPr lang="fr-FR" sz="12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afficher</a:t>
          </a:r>
          <a:endParaRPr lang="fr-FR" sz="12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3" name="Rectangle à coins arrondis 2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4" name="Rectangle à coins arrondis 3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5" name="Rectangle à coins arrondis 4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6" name="Rectangle à coins arrondis 5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7" name="Rectangle à coins arrondis 6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8" name="Rectangle à coins arrondis 7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9" name="Rectangle à coins arrondis 8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10" name="Rectangle à coins arrondis 9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1" name="Rectangle à coins arrondis 10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2" name="Rectangle à coins arrondis 11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4" name="Rectangle à coins arrondis 13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10" name="Rectangle à coins arrondis 9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1" name="Rectangle à coins arrondis 10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2" name="Rectangle à coins arrondis 11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4" name="Rectangle à coins arrondis 13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88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88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47726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048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791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254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595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365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42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152400</xdr:rowOff>
    </xdr:from>
    <xdr:to>
      <xdr:col>2</xdr:col>
      <xdr:colOff>514350</xdr:colOff>
      <xdr:row>3</xdr:row>
      <xdr:rowOff>59400</xdr:rowOff>
    </xdr:to>
    <xdr:sp macro="[0]!afficher_p1" textlink="">
      <xdr:nvSpPr>
        <xdr:cNvPr id="2" name="Rectangle à coins arrondis 1"/>
        <xdr:cNvSpPr/>
      </xdr:nvSpPr>
      <xdr:spPr>
        <a:xfrm>
          <a:off x="619125" y="342900"/>
          <a:ext cx="1419225" cy="297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</xdr:row>
      <xdr:rowOff>133350</xdr:rowOff>
    </xdr:from>
    <xdr:to>
      <xdr:col>6</xdr:col>
      <xdr:colOff>666750</xdr:colOff>
      <xdr:row>3</xdr:row>
      <xdr:rowOff>40350</xdr:rowOff>
    </xdr:to>
    <xdr:sp macro="[0]!afficher_p3" textlink="">
      <xdr:nvSpPr>
        <xdr:cNvPr id="3" name="Rectangle à coins arrondis 2"/>
        <xdr:cNvSpPr/>
      </xdr:nvSpPr>
      <xdr:spPr>
        <a:xfrm>
          <a:off x="3895725" y="323850"/>
          <a:ext cx="1419225" cy="2975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3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752475</xdr:colOff>
      <xdr:row>1</xdr:row>
      <xdr:rowOff>171450</xdr:rowOff>
    </xdr:from>
    <xdr:to>
      <xdr:col>10</xdr:col>
      <xdr:colOff>609600</xdr:colOff>
      <xdr:row>3</xdr:row>
      <xdr:rowOff>78450</xdr:rowOff>
    </xdr:to>
    <xdr:sp macro="[0]!afficher_p5" textlink="">
      <xdr:nvSpPr>
        <xdr:cNvPr id="4" name="Rectangle à coins arrondis 3"/>
        <xdr:cNvSpPr/>
      </xdr:nvSpPr>
      <xdr:spPr>
        <a:xfrm>
          <a:off x="6962775" y="361950"/>
          <a:ext cx="1419225" cy="2975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5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771525</xdr:colOff>
      <xdr:row>1</xdr:row>
      <xdr:rowOff>161925</xdr:rowOff>
    </xdr:from>
    <xdr:to>
      <xdr:col>4</xdr:col>
      <xdr:colOff>628650</xdr:colOff>
      <xdr:row>3</xdr:row>
      <xdr:rowOff>68925</xdr:rowOff>
    </xdr:to>
    <xdr:sp macro="[0]!afficher_p2" textlink="">
      <xdr:nvSpPr>
        <xdr:cNvPr id="5" name="Rectangle à coins arrondis 4"/>
        <xdr:cNvSpPr/>
      </xdr:nvSpPr>
      <xdr:spPr>
        <a:xfrm>
          <a:off x="2295525" y="352425"/>
          <a:ext cx="1419225" cy="2975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638175</xdr:colOff>
      <xdr:row>3</xdr:row>
      <xdr:rowOff>59400</xdr:rowOff>
    </xdr:to>
    <xdr:sp macro="[0]!afficher_p4" textlink="">
      <xdr:nvSpPr>
        <xdr:cNvPr id="6" name="Rectangle à coins arrondis 5"/>
        <xdr:cNvSpPr/>
      </xdr:nvSpPr>
      <xdr:spPr>
        <a:xfrm>
          <a:off x="5429250" y="342900"/>
          <a:ext cx="1419225" cy="2975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Afficher Période</a:t>
          </a:r>
          <a:r>
            <a:rPr lang="fr-FR" sz="1100" b="1" baseline="0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fr-FR" sz="1100" b="1"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600075</xdr:colOff>
      <xdr:row>4</xdr:row>
      <xdr:rowOff>85726</xdr:rowOff>
    </xdr:from>
    <xdr:to>
      <xdr:col>3</xdr:col>
      <xdr:colOff>200025</xdr:colOff>
      <xdr:row>6</xdr:row>
      <xdr:rowOff>9526</xdr:rowOff>
    </xdr:to>
    <xdr:sp macro="[0]!afficher_stats" textlink="">
      <xdr:nvSpPr>
        <xdr:cNvPr id="7" name="Rectangle à coins arrondis 6"/>
        <xdr:cNvSpPr/>
      </xdr:nvSpPr>
      <xdr:spPr>
        <a:xfrm>
          <a:off x="600075" y="857251"/>
          <a:ext cx="1905000" cy="3048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Statistiques de l'atelier</a:t>
          </a:r>
        </a:p>
      </xdr:txBody>
    </xdr:sp>
    <xdr:clientData/>
  </xdr:twoCellAnchor>
  <xdr:twoCellAnchor>
    <xdr:from>
      <xdr:col>7</xdr:col>
      <xdr:colOff>762000</xdr:colOff>
      <xdr:row>200</xdr:row>
      <xdr:rowOff>190500</xdr:rowOff>
    </xdr:from>
    <xdr:to>
      <xdr:col>9</xdr:col>
      <xdr:colOff>371475</xdr:colOff>
      <xdr:row>202</xdr:row>
      <xdr:rowOff>133350</xdr:rowOff>
    </xdr:to>
    <xdr:sp macro="[0]!haut_de_page" textlink="">
      <xdr:nvSpPr>
        <xdr:cNvPr id="8" name="Rectangle à coins arrondis 7"/>
        <xdr:cNvSpPr/>
      </xdr:nvSpPr>
      <xdr:spPr>
        <a:xfrm>
          <a:off x="6191250" y="384143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7</xdr:col>
      <xdr:colOff>609600</xdr:colOff>
      <xdr:row>35</xdr:row>
      <xdr:rowOff>104775</xdr:rowOff>
    </xdr:from>
    <xdr:to>
      <xdr:col>9</xdr:col>
      <xdr:colOff>219075</xdr:colOff>
      <xdr:row>37</xdr:row>
      <xdr:rowOff>57150</xdr:rowOff>
    </xdr:to>
    <xdr:sp macro="[0]!haut_de_page" textlink="">
      <xdr:nvSpPr>
        <xdr:cNvPr id="9" name="Rectangle à coins arrondis 8"/>
        <xdr:cNvSpPr/>
      </xdr:nvSpPr>
      <xdr:spPr>
        <a:xfrm>
          <a:off x="6038850" y="680085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68</xdr:row>
      <xdr:rowOff>133350</xdr:rowOff>
    </xdr:from>
    <xdr:to>
      <xdr:col>9</xdr:col>
      <xdr:colOff>447675</xdr:colOff>
      <xdr:row>70</xdr:row>
      <xdr:rowOff>85725</xdr:rowOff>
    </xdr:to>
    <xdr:sp macro="[0]!haut_de_page" textlink="">
      <xdr:nvSpPr>
        <xdr:cNvPr id="10" name="Rectangle à coins arrondis 9"/>
        <xdr:cNvSpPr/>
      </xdr:nvSpPr>
      <xdr:spPr>
        <a:xfrm>
          <a:off x="6267450" y="131349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9</xdr:col>
      <xdr:colOff>438150</xdr:colOff>
      <xdr:row>103</xdr:row>
      <xdr:rowOff>114300</xdr:rowOff>
    </xdr:to>
    <xdr:sp macro="[0]!haut_de_page" textlink="">
      <xdr:nvSpPr>
        <xdr:cNvPr id="11" name="Rectangle à coins arrondis 10"/>
        <xdr:cNvSpPr/>
      </xdr:nvSpPr>
      <xdr:spPr>
        <a:xfrm>
          <a:off x="6257925" y="19469100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142875</xdr:colOff>
      <xdr:row>134</xdr:row>
      <xdr:rowOff>133350</xdr:rowOff>
    </xdr:from>
    <xdr:to>
      <xdr:col>9</xdr:col>
      <xdr:colOff>533400</xdr:colOff>
      <xdr:row>136</xdr:row>
      <xdr:rowOff>85725</xdr:rowOff>
    </xdr:to>
    <xdr:sp macro="[0]!haut_de_page" textlink="">
      <xdr:nvSpPr>
        <xdr:cNvPr id="12" name="Rectangle à coins arrondis 11"/>
        <xdr:cNvSpPr/>
      </xdr:nvSpPr>
      <xdr:spPr>
        <a:xfrm>
          <a:off x="6353175" y="2574607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  <xdr:twoCellAnchor>
    <xdr:from>
      <xdr:col>8</xdr:col>
      <xdr:colOff>57150</xdr:colOff>
      <xdr:row>167</xdr:row>
      <xdr:rowOff>133350</xdr:rowOff>
    </xdr:from>
    <xdr:to>
      <xdr:col>9</xdr:col>
      <xdr:colOff>447675</xdr:colOff>
      <xdr:row>169</xdr:row>
      <xdr:rowOff>85725</xdr:rowOff>
    </xdr:to>
    <xdr:sp macro="[0]!haut_de_page" textlink="">
      <xdr:nvSpPr>
        <xdr:cNvPr id="13" name="Rectangle à coins arrondis 12"/>
        <xdr:cNvSpPr/>
      </xdr:nvSpPr>
      <xdr:spPr>
        <a:xfrm>
          <a:off x="6267450" y="32051625"/>
          <a:ext cx="1171575" cy="3333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Haut de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</sheetPr>
  <dimension ref="A1:K51"/>
  <sheetViews>
    <sheetView workbookViewId="0">
      <selection activeCell="B48" sqref="B48"/>
    </sheetView>
  </sheetViews>
  <sheetFormatPr baseColWidth="10" defaultRowHeight="15" x14ac:dyDescent="0.25"/>
  <cols>
    <col min="2" max="2" width="22.85546875" customWidth="1"/>
  </cols>
  <sheetData>
    <row r="1" spans="1:11" ht="15" customHeight="1" x14ac:dyDescent="0.25">
      <c r="A1" s="150" t="s">
        <v>159</v>
      </c>
      <c r="B1" s="151"/>
      <c r="C1" s="151"/>
      <c r="D1" s="151"/>
      <c r="E1" s="151"/>
      <c r="F1" s="151"/>
      <c r="G1" s="143"/>
      <c r="H1" s="33"/>
      <c r="I1" s="32"/>
      <c r="J1" s="32"/>
      <c r="K1" s="32"/>
    </row>
    <row r="2" spans="1:11" ht="15.75" customHeight="1" x14ac:dyDescent="0.25">
      <c r="A2" s="152"/>
      <c r="B2" s="153"/>
      <c r="C2" s="153"/>
      <c r="D2" s="153"/>
      <c r="E2" s="153"/>
      <c r="F2" s="153"/>
      <c r="G2" s="143"/>
      <c r="H2" s="33"/>
      <c r="I2" s="33"/>
      <c r="J2" s="33"/>
      <c r="K2" s="33"/>
    </row>
    <row r="3" spans="1:11" s="29" customFormat="1" ht="15" customHeight="1" thickBot="1" x14ac:dyDescent="0.3">
      <c r="A3" s="154"/>
      <c r="B3" s="155"/>
      <c r="C3" s="155"/>
      <c r="D3" s="155"/>
      <c r="E3" s="155"/>
      <c r="F3" s="155"/>
      <c r="G3" s="143"/>
      <c r="H3" s="33"/>
      <c r="I3" s="33"/>
      <c r="J3" s="33"/>
      <c r="K3" s="33"/>
    </row>
    <row r="4" spans="1:11" ht="15.75" thickBot="1" x14ac:dyDescent="0.3">
      <c r="A4" s="35"/>
      <c r="B4" s="4"/>
      <c r="C4" s="4"/>
      <c r="D4" s="4"/>
      <c r="E4" s="4"/>
      <c r="F4" s="4"/>
      <c r="G4" s="4"/>
      <c r="H4" s="4"/>
    </row>
    <row r="5" spans="1:11" x14ac:dyDescent="0.25">
      <c r="A5" s="148" t="s">
        <v>0</v>
      </c>
      <c r="B5" s="149"/>
      <c r="C5" s="149"/>
      <c r="D5" s="52"/>
      <c r="E5" s="4"/>
      <c r="F5" s="4"/>
      <c r="G5" s="4"/>
      <c r="H5" s="4"/>
    </row>
    <row r="6" spans="1:11" x14ac:dyDescent="0.25">
      <c r="A6" s="35"/>
      <c r="B6" s="145" t="s">
        <v>161</v>
      </c>
      <c r="C6" s="156" t="s">
        <v>213</v>
      </c>
      <c r="D6" s="157"/>
      <c r="E6" s="4"/>
      <c r="F6" s="4"/>
      <c r="G6" s="4"/>
      <c r="H6" s="4"/>
      <c r="I6" t="s">
        <v>214</v>
      </c>
    </row>
    <row r="7" spans="1:11" x14ac:dyDescent="0.25">
      <c r="A7" s="60" t="s">
        <v>162</v>
      </c>
      <c r="B7" s="94" t="s">
        <v>185</v>
      </c>
      <c r="C7" s="158"/>
      <c r="D7" s="159"/>
      <c r="E7" s="4"/>
      <c r="F7" s="4"/>
      <c r="G7" s="4"/>
      <c r="H7" s="4"/>
      <c r="I7" t="s">
        <v>215</v>
      </c>
    </row>
    <row r="8" spans="1:11" x14ac:dyDescent="0.25">
      <c r="A8" s="60" t="s">
        <v>162</v>
      </c>
      <c r="B8" s="94" t="s">
        <v>186</v>
      </c>
      <c r="C8" s="158"/>
      <c r="D8" s="159"/>
      <c r="E8" s="4"/>
      <c r="F8" s="4"/>
      <c r="G8" s="4"/>
      <c r="H8" s="4"/>
    </row>
    <row r="9" spans="1:11" x14ac:dyDescent="0.25">
      <c r="A9" s="60" t="s">
        <v>162</v>
      </c>
      <c r="B9" s="94" t="s">
        <v>187</v>
      </c>
      <c r="C9" s="158"/>
      <c r="D9" s="159"/>
      <c r="E9" s="4"/>
      <c r="F9" s="4"/>
      <c r="G9" s="4"/>
      <c r="H9" s="4"/>
      <c r="I9" t="s">
        <v>216</v>
      </c>
    </row>
    <row r="10" spans="1:11" x14ac:dyDescent="0.25">
      <c r="A10" s="60" t="s">
        <v>162</v>
      </c>
      <c r="B10" s="94" t="s">
        <v>188</v>
      </c>
      <c r="C10" s="158"/>
      <c r="D10" s="159"/>
      <c r="E10" s="4"/>
      <c r="F10" s="4"/>
      <c r="G10" s="4"/>
      <c r="H10" s="4"/>
    </row>
    <row r="11" spans="1:11" x14ac:dyDescent="0.25">
      <c r="A11" s="60" t="s">
        <v>162</v>
      </c>
      <c r="B11" s="94" t="s">
        <v>189</v>
      </c>
      <c r="C11" s="158"/>
      <c r="D11" s="159"/>
      <c r="E11" s="4"/>
      <c r="F11" s="4"/>
      <c r="G11" s="4"/>
      <c r="H11" s="4"/>
      <c r="I11" t="s">
        <v>217</v>
      </c>
    </row>
    <row r="12" spans="1:11" x14ac:dyDescent="0.25">
      <c r="A12" s="60" t="s">
        <v>162</v>
      </c>
      <c r="B12" s="94" t="s">
        <v>190</v>
      </c>
      <c r="C12" s="158"/>
      <c r="D12" s="159"/>
      <c r="E12" s="4"/>
      <c r="F12" s="4"/>
      <c r="G12" s="4"/>
      <c r="H12" s="4"/>
      <c r="I12" t="s">
        <v>218</v>
      </c>
    </row>
    <row r="13" spans="1:11" x14ac:dyDescent="0.25">
      <c r="A13" s="60" t="s">
        <v>162</v>
      </c>
      <c r="B13" s="94" t="s">
        <v>191</v>
      </c>
      <c r="C13" s="158"/>
      <c r="D13" s="159"/>
      <c r="E13" s="4"/>
      <c r="F13" s="4"/>
      <c r="G13" s="4"/>
      <c r="H13" s="4"/>
      <c r="I13" t="s">
        <v>219</v>
      </c>
    </row>
    <row r="14" spans="1:11" x14ac:dyDescent="0.25">
      <c r="A14" s="60" t="s">
        <v>162</v>
      </c>
      <c r="B14" s="94" t="s">
        <v>192</v>
      </c>
      <c r="C14" s="158"/>
      <c r="D14" s="159"/>
      <c r="E14" s="4"/>
      <c r="F14" s="4"/>
      <c r="G14" s="4"/>
      <c r="H14" s="4"/>
    </row>
    <row r="15" spans="1:11" x14ac:dyDescent="0.25">
      <c r="A15" s="60" t="s">
        <v>162</v>
      </c>
      <c r="B15" s="94" t="s">
        <v>193</v>
      </c>
      <c r="C15" s="158"/>
      <c r="D15" s="159"/>
      <c r="E15" s="4"/>
      <c r="F15" s="4"/>
      <c r="G15" s="4"/>
      <c r="H15" s="4"/>
      <c r="I15" t="s">
        <v>220</v>
      </c>
    </row>
    <row r="16" spans="1:11" x14ac:dyDescent="0.25">
      <c r="A16" s="60" t="s">
        <v>162</v>
      </c>
      <c r="B16" s="94" t="s">
        <v>194</v>
      </c>
      <c r="C16" s="158"/>
      <c r="D16" s="159"/>
      <c r="E16" s="4"/>
      <c r="F16" s="4"/>
      <c r="G16" s="4"/>
      <c r="H16" s="4"/>
      <c r="I16" t="s">
        <v>221</v>
      </c>
    </row>
    <row r="17" spans="1:9" x14ac:dyDescent="0.25">
      <c r="A17" s="60" t="s">
        <v>162</v>
      </c>
      <c r="B17" s="94" t="s">
        <v>195</v>
      </c>
      <c r="C17" s="158"/>
      <c r="D17" s="159"/>
      <c r="E17" s="4"/>
      <c r="F17" s="4"/>
      <c r="G17" s="4"/>
      <c r="H17" s="4"/>
    </row>
    <row r="18" spans="1:9" x14ac:dyDescent="0.25">
      <c r="A18" s="60" t="s">
        <v>162</v>
      </c>
      <c r="B18" s="94" t="s">
        <v>196</v>
      </c>
      <c r="C18" s="158"/>
      <c r="D18" s="159"/>
      <c r="E18" s="4"/>
      <c r="F18" s="4"/>
      <c r="G18" s="4"/>
      <c r="H18" s="4"/>
      <c r="I18" t="s">
        <v>222</v>
      </c>
    </row>
    <row r="19" spans="1:9" x14ac:dyDescent="0.25">
      <c r="A19" s="60" t="s">
        <v>162</v>
      </c>
      <c r="B19" s="94" t="s">
        <v>197</v>
      </c>
      <c r="C19" s="158"/>
      <c r="D19" s="159"/>
      <c r="E19" s="4"/>
      <c r="F19" s="4"/>
      <c r="G19" s="4"/>
      <c r="H19" s="4"/>
      <c r="I19" t="s">
        <v>223</v>
      </c>
    </row>
    <row r="20" spans="1:9" x14ac:dyDescent="0.25">
      <c r="A20" s="60" t="s">
        <v>162</v>
      </c>
      <c r="B20" s="94" t="s">
        <v>198</v>
      </c>
      <c r="C20" s="158"/>
      <c r="D20" s="159"/>
      <c r="E20" s="4"/>
      <c r="F20" s="4"/>
      <c r="G20" s="4"/>
      <c r="H20" s="4"/>
      <c r="I20" t="s">
        <v>224</v>
      </c>
    </row>
    <row r="21" spans="1:9" ht="15.75" thickBot="1" x14ac:dyDescent="0.3">
      <c r="A21" s="144" t="s">
        <v>162</v>
      </c>
      <c r="B21" s="95" t="s">
        <v>199</v>
      </c>
      <c r="C21" s="164"/>
      <c r="D21" s="165"/>
      <c r="E21" s="4"/>
      <c r="F21" s="4"/>
      <c r="G21" s="4"/>
      <c r="H21" s="4"/>
      <c r="I21" t="s">
        <v>225</v>
      </c>
    </row>
    <row r="22" spans="1:9" ht="15.75" thickBot="1" x14ac:dyDescent="0.3">
      <c r="A22" s="35"/>
      <c r="B22" s="4"/>
      <c r="C22" s="4"/>
      <c r="D22" s="4"/>
      <c r="E22" s="4"/>
      <c r="F22" s="4"/>
      <c r="G22" s="4"/>
      <c r="H22" s="4"/>
      <c r="I22" t="s">
        <v>226</v>
      </c>
    </row>
    <row r="23" spans="1:9" ht="15.75" thickBot="1" x14ac:dyDescent="0.3">
      <c r="A23" s="160" t="s">
        <v>160</v>
      </c>
      <c r="B23" s="161"/>
      <c r="C23" s="146">
        <f>SUM('CP Mme VIALE'!B6:C6,'CP-CE1 Mme JEANNET'!A6:C6,'CE1 Mme GUILLOUX'!A6:C6,'CE1-CE2 Mme PINOT'!A6:C6,'CE2 Mme QUERAUD'!A6:C6,'CM1 M. MILLON'!A6:C6,'CM1-CM2 M. BECHADE'!A6:C6,'CLIS Mme SANCHEZ'!A6:C6,'CM2 M. SOURY'!A6:C6)</f>
        <v>194</v>
      </c>
      <c r="D23" s="4"/>
      <c r="E23" s="4"/>
      <c r="F23" s="4"/>
      <c r="G23" s="4"/>
      <c r="H23" s="4"/>
    </row>
    <row r="24" spans="1:9" ht="15.75" thickBot="1" x14ac:dyDescent="0.3">
      <c r="A24" s="35"/>
      <c r="B24" s="4"/>
      <c r="C24" s="4"/>
      <c r="D24" s="4"/>
      <c r="E24" s="4"/>
      <c r="F24" s="4"/>
      <c r="G24" s="4"/>
      <c r="H24" s="4"/>
      <c r="I24" t="s">
        <v>227</v>
      </c>
    </row>
    <row r="25" spans="1:9" x14ac:dyDescent="0.25">
      <c r="A25" s="162" t="s">
        <v>200</v>
      </c>
      <c r="B25" s="163"/>
      <c r="C25" s="53"/>
      <c r="D25" s="54"/>
      <c r="E25" s="55"/>
      <c r="F25" s="4"/>
      <c r="G25" s="4"/>
      <c r="H25" s="4"/>
      <c r="I25" t="s">
        <v>228</v>
      </c>
    </row>
    <row r="26" spans="1:9" x14ac:dyDescent="0.25">
      <c r="A26" s="56" t="s">
        <v>201</v>
      </c>
      <c r="B26" s="57" t="s">
        <v>202</v>
      </c>
      <c r="C26" s="90">
        <v>41884</v>
      </c>
      <c r="D26" s="57" t="s">
        <v>203</v>
      </c>
      <c r="E26" s="92">
        <v>41930</v>
      </c>
      <c r="F26" s="4"/>
      <c r="G26" s="4"/>
      <c r="H26" s="4"/>
      <c r="I26" t="s">
        <v>229</v>
      </c>
    </row>
    <row r="27" spans="1:9" x14ac:dyDescent="0.25">
      <c r="A27" s="56" t="s">
        <v>204</v>
      </c>
      <c r="B27" s="57" t="s">
        <v>202</v>
      </c>
      <c r="C27" s="90">
        <v>41945</v>
      </c>
      <c r="D27" s="57" t="s">
        <v>203</v>
      </c>
      <c r="E27" s="92">
        <v>41991</v>
      </c>
      <c r="F27" s="4"/>
      <c r="G27" s="4"/>
      <c r="H27" s="4"/>
    </row>
    <row r="28" spans="1:9" x14ac:dyDescent="0.25">
      <c r="A28" s="56" t="s">
        <v>205</v>
      </c>
      <c r="B28" s="57" t="s">
        <v>202</v>
      </c>
      <c r="C28" s="90">
        <v>42008</v>
      </c>
      <c r="D28" s="57" t="s">
        <v>203</v>
      </c>
      <c r="E28" s="92">
        <v>42055</v>
      </c>
      <c r="F28" s="4"/>
      <c r="G28" s="4"/>
      <c r="H28" s="4"/>
      <c r="I28" t="s">
        <v>230</v>
      </c>
    </row>
    <row r="29" spans="1:9" x14ac:dyDescent="0.25">
      <c r="A29" s="56" t="s">
        <v>206</v>
      </c>
      <c r="B29" s="57" t="s">
        <v>202</v>
      </c>
      <c r="C29" s="90">
        <v>42071</v>
      </c>
      <c r="D29" s="57" t="s">
        <v>203</v>
      </c>
      <c r="E29" s="92">
        <v>42109</v>
      </c>
      <c r="F29" s="4"/>
      <c r="G29" s="4"/>
      <c r="H29" s="4"/>
    </row>
    <row r="30" spans="1:9" ht="15.75" thickBot="1" x14ac:dyDescent="0.3">
      <c r="A30" s="58" t="s">
        <v>207</v>
      </c>
      <c r="B30" s="59" t="s">
        <v>202</v>
      </c>
      <c r="C30" s="91">
        <v>42126</v>
      </c>
      <c r="D30" s="59" t="s">
        <v>203</v>
      </c>
      <c r="E30" s="93">
        <v>42188</v>
      </c>
      <c r="F30" s="4"/>
      <c r="G30" s="4"/>
      <c r="H30" s="4"/>
    </row>
    <row r="31" spans="1:9" x14ac:dyDescent="0.25">
      <c r="A31" s="35"/>
      <c r="B31" s="4"/>
      <c r="C31" s="4"/>
      <c r="D31" s="4"/>
      <c r="E31" s="4"/>
      <c r="F31" s="4"/>
      <c r="G31" s="4"/>
      <c r="H31" s="4"/>
    </row>
    <row r="32" spans="1:9" x14ac:dyDescent="0.25">
      <c r="A32" s="35"/>
      <c r="B32" s="4"/>
      <c r="C32" s="4"/>
      <c r="D32" s="4"/>
      <c r="E32" s="4"/>
      <c r="F32" s="4"/>
      <c r="G32" s="4"/>
      <c r="H32" s="4"/>
      <c r="I32" s="29" t="s">
        <v>231</v>
      </c>
    </row>
    <row r="33" spans="1:9" x14ac:dyDescent="0.25">
      <c r="A33" s="35"/>
      <c r="B33" s="4"/>
      <c r="C33" s="4"/>
      <c r="D33" s="4"/>
      <c r="E33" s="4"/>
      <c r="F33" s="4"/>
      <c r="G33" s="4"/>
      <c r="H33" s="4"/>
      <c r="I33" s="29" t="s">
        <v>232</v>
      </c>
    </row>
    <row r="34" spans="1:9" x14ac:dyDescent="0.25">
      <c r="A34" s="35"/>
      <c r="B34" s="4"/>
      <c r="C34" s="4"/>
      <c r="D34" s="4"/>
      <c r="E34" s="4"/>
      <c r="F34" s="4"/>
      <c r="G34" s="4"/>
      <c r="H34" s="4"/>
    </row>
    <row r="35" spans="1:9" x14ac:dyDescent="0.25">
      <c r="A35" s="35"/>
      <c r="B35" s="4"/>
      <c r="C35" s="4"/>
      <c r="D35" s="4"/>
      <c r="E35" s="4"/>
      <c r="F35" s="4"/>
      <c r="G35" s="4"/>
      <c r="H35" s="4"/>
    </row>
    <row r="36" spans="1:9" x14ac:dyDescent="0.25">
      <c r="A36" s="35"/>
      <c r="B36" s="4"/>
      <c r="C36" s="4"/>
      <c r="D36" s="4"/>
      <c r="E36" s="4"/>
      <c r="F36" s="4"/>
      <c r="G36" s="4"/>
      <c r="H36" s="4"/>
    </row>
    <row r="37" spans="1:9" x14ac:dyDescent="0.25">
      <c r="A37" s="35"/>
      <c r="B37" s="4"/>
      <c r="C37" s="4"/>
      <c r="D37" s="4"/>
      <c r="E37" s="4"/>
      <c r="F37" s="4"/>
      <c r="G37" s="4"/>
      <c r="H37" s="4"/>
    </row>
    <row r="38" spans="1:9" x14ac:dyDescent="0.25">
      <c r="A38" s="35"/>
      <c r="B38" s="4"/>
      <c r="C38" s="4"/>
      <c r="D38" s="4"/>
      <c r="E38" s="4"/>
      <c r="F38" s="4"/>
      <c r="G38" s="4"/>
      <c r="H38" s="4"/>
    </row>
    <row r="39" spans="1:9" x14ac:dyDescent="0.25">
      <c r="A39" s="35"/>
      <c r="B39" s="4"/>
      <c r="C39" s="4"/>
      <c r="D39" s="4"/>
      <c r="E39" s="4"/>
      <c r="F39" s="4"/>
      <c r="G39" s="4"/>
      <c r="H39" s="4"/>
    </row>
    <row r="40" spans="1:9" x14ac:dyDescent="0.25">
      <c r="A40" s="35"/>
      <c r="B40" s="4"/>
      <c r="C40" s="4"/>
      <c r="D40" s="4"/>
      <c r="E40" s="4"/>
      <c r="F40" s="4"/>
      <c r="G40" s="4"/>
      <c r="H40" s="4"/>
    </row>
    <row r="41" spans="1:9" x14ac:dyDescent="0.25">
      <c r="A41" s="35"/>
      <c r="B41" s="4"/>
      <c r="C41" s="4"/>
      <c r="D41" s="4"/>
      <c r="E41" s="4"/>
      <c r="F41" s="4"/>
      <c r="G41" s="4"/>
      <c r="H41" s="4"/>
    </row>
    <row r="42" spans="1:9" x14ac:dyDescent="0.25">
      <c r="A42" s="35"/>
      <c r="B42" s="4"/>
      <c r="C42" s="4"/>
      <c r="D42" s="4"/>
      <c r="E42" s="4"/>
      <c r="F42" s="4"/>
      <c r="G42" s="4"/>
      <c r="H42" s="4"/>
    </row>
    <row r="43" spans="1:9" x14ac:dyDescent="0.25">
      <c r="A43" s="35"/>
      <c r="B43" s="4"/>
      <c r="C43" s="4"/>
      <c r="D43" s="4"/>
      <c r="E43" s="4"/>
      <c r="F43" s="4"/>
      <c r="G43" s="4"/>
      <c r="H43" s="4"/>
    </row>
    <row r="44" spans="1:9" x14ac:dyDescent="0.25">
      <c r="A44" s="35"/>
      <c r="B44" s="4"/>
      <c r="C44" s="4"/>
      <c r="D44" s="4"/>
      <c r="E44" s="4"/>
      <c r="F44" s="4"/>
      <c r="G44" s="4"/>
      <c r="H44" s="4"/>
    </row>
    <row r="45" spans="1:9" x14ac:dyDescent="0.25">
      <c r="A45" s="35"/>
      <c r="B45" s="4"/>
      <c r="C45" s="4"/>
      <c r="D45" s="4"/>
      <c r="E45" s="4"/>
      <c r="F45" s="4"/>
      <c r="G45" s="4"/>
      <c r="H45" s="4"/>
    </row>
    <row r="46" spans="1:9" x14ac:dyDescent="0.25">
      <c r="A46" s="35"/>
      <c r="B46" s="4"/>
      <c r="C46" s="4"/>
      <c r="D46" s="4"/>
      <c r="E46" s="4"/>
      <c r="F46" s="4"/>
      <c r="G46" s="4"/>
      <c r="H46" s="4"/>
    </row>
    <row r="47" spans="1:9" x14ac:dyDescent="0.25">
      <c r="A47" s="35"/>
      <c r="B47" s="4"/>
      <c r="C47" s="4"/>
      <c r="D47" s="4"/>
      <c r="E47" s="4"/>
      <c r="F47" s="4"/>
      <c r="G47" s="4"/>
      <c r="H47" s="4"/>
    </row>
    <row r="48" spans="1:9" x14ac:dyDescent="0.25">
      <c r="A48" s="35"/>
      <c r="B48" s="4"/>
      <c r="C48" s="4"/>
      <c r="D48" s="4"/>
      <c r="E48" s="4"/>
      <c r="F48" s="4"/>
      <c r="G48" s="4"/>
      <c r="H48" s="4"/>
    </row>
    <row r="49" spans="1:8" x14ac:dyDescent="0.25">
      <c r="A49" s="35"/>
      <c r="B49" s="4"/>
      <c r="C49" s="4"/>
      <c r="D49" s="4"/>
      <c r="E49" s="4"/>
      <c r="F49" s="4"/>
      <c r="G49" s="4"/>
      <c r="H49" s="4"/>
    </row>
    <row r="50" spans="1:8" ht="15.75" thickBot="1" x14ac:dyDescent="0.3">
      <c r="A50" s="36"/>
      <c r="B50" s="37"/>
      <c r="C50" s="37"/>
      <c r="D50" s="37"/>
      <c r="E50" s="37"/>
      <c r="F50" s="37"/>
      <c r="G50" s="4"/>
      <c r="H50" s="4"/>
    </row>
    <row r="51" spans="1:8" x14ac:dyDescent="0.25">
      <c r="G51" s="4"/>
      <c r="H51" s="4"/>
    </row>
  </sheetData>
  <sheetProtection selectLockedCells="1"/>
  <mergeCells count="20">
    <mergeCell ref="C14:D14"/>
    <mergeCell ref="C15:D15"/>
    <mergeCell ref="C16:D16"/>
    <mergeCell ref="A23:B23"/>
    <mergeCell ref="A25:B25"/>
    <mergeCell ref="C17:D17"/>
    <mergeCell ref="C18:D18"/>
    <mergeCell ref="C19:D19"/>
    <mergeCell ref="C20:D20"/>
    <mergeCell ref="C21:D21"/>
    <mergeCell ref="C9:D9"/>
    <mergeCell ref="C10:D10"/>
    <mergeCell ref="C11:D11"/>
    <mergeCell ref="C12:D12"/>
    <mergeCell ref="C13:D13"/>
    <mergeCell ref="A5:C5"/>
    <mergeCell ref="A1:F3"/>
    <mergeCell ref="C6:D6"/>
    <mergeCell ref="C7:D7"/>
    <mergeCell ref="C8:D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A1:K208"/>
  <sheetViews>
    <sheetView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ht="15" customHeight="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ht="15" customHeigh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Accueil!$B15</f>
        <v>Météorite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Accueil!$B15</f>
        <v>Météorite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Accueil!$B15</f>
        <v>Météorite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Accueil!$B15</f>
        <v>Météorite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Accueil!$B15</f>
        <v>Météorite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92D050"/>
  </sheetPr>
  <dimension ref="A1:K208"/>
  <sheetViews>
    <sheetView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Accueil!$B16</f>
        <v>Poissons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 t="s">
        <v>177</v>
      </c>
      <c r="B40" s="97" t="s">
        <v>2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Accueil!$B16</f>
        <v>Poissons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Accueil!$B16</f>
        <v>Poissons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Accueil!$B16</f>
        <v>Poissons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Accueil!$B16</f>
        <v>Poissons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92D050"/>
  </sheetPr>
  <dimension ref="A1:K208"/>
  <sheetViews>
    <sheetView topLeftCell="A19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Accueil!$B17</f>
        <v>Dauphin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Accueil!$B17</f>
        <v>Dauphin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Accueil!$B17</f>
        <v>Dauphin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Accueil!$B17</f>
        <v>Dauphin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Accueil!$B17</f>
        <v>Dauphin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92D050"/>
  </sheetPr>
  <dimension ref="A1:K208"/>
  <sheetViews>
    <sheetView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Accueil!$B18</f>
        <v>Excel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Accueil!$B18</f>
        <v>Excel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Accueil!$B18</f>
        <v>Excel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Accueil!$B18</f>
        <v>Excel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Accueil!$B18</f>
        <v>Excel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92D050"/>
  </sheetPr>
  <dimension ref="A1:K208"/>
  <sheetViews>
    <sheetView topLeftCell="A25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Accueil!$B19</f>
        <v>Ordinateur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 t="s">
        <v>177</v>
      </c>
      <c r="B40" s="97" t="s">
        <v>10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Accueil!$B19</f>
        <v>Ordinateur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Accueil!$B19</f>
        <v>Ordinateur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Accueil!$B19</f>
        <v>Ordinateur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Accueil!$B19</f>
        <v>Ordinateur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92D050"/>
  </sheetPr>
  <dimension ref="A1:K208"/>
  <sheetViews>
    <sheetView topLeftCell="A19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Accueil!$B20</f>
        <v>Piège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Accueil!$B20</f>
        <v>Piège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Accueil!$B20</f>
        <v>Piège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Accueil!$B20</f>
        <v>Piège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Accueil!$B20</f>
        <v>Piège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92D050"/>
  </sheetPr>
  <dimension ref="A1:K208"/>
  <sheetViews>
    <sheetView workbookViewId="0"/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Accueil!$B21</f>
        <v>Dionée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Accueil!$B21</f>
        <v>Dionée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Accueil!$B21</f>
        <v>Dionée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Accueil!$B21</f>
        <v>Dionée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Accueil!$B21</f>
        <v>Dionée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C000"/>
  </sheetPr>
  <dimension ref="A1:M29"/>
  <sheetViews>
    <sheetView workbookViewId="0">
      <selection activeCell="I8" sqref="I8"/>
    </sheetView>
  </sheetViews>
  <sheetFormatPr baseColWidth="10" defaultRowHeight="15" x14ac:dyDescent="0.25"/>
  <cols>
    <col min="1" max="1" width="18.85546875" customWidth="1"/>
    <col min="5" max="5" width="11.42578125" style="29"/>
    <col min="7" max="7" width="11.42578125" style="29"/>
    <col min="9" max="9" width="11.42578125" style="29"/>
    <col min="11" max="11" width="11.42578125" style="29"/>
  </cols>
  <sheetData>
    <row r="1" spans="1:13" ht="15" customHeight="1" x14ac:dyDescent="0.25">
      <c r="A1" s="227" t="s">
        <v>163</v>
      </c>
      <c r="B1" s="228"/>
      <c r="C1" s="228"/>
      <c r="D1" s="228"/>
      <c r="E1" s="228"/>
      <c r="F1" s="228"/>
      <c r="G1" s="228"/>
      <c r="H1" s="228"/>
      <c r="I1" s="228"/>
      <c r="J1" s="229"/>
      <c r="K1" s="48"/>
    </row>
    <row r="2" spans="1:13" ht="15.75" customHeight="1" thickBot="1" x14ac:dyDescent="0.3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48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s="1" customFormat="1" x14ac:dyDescent="0.25">
      <c r="A5" s="2"/>
      <c r="B5" s="2"/>
      <c r="C5" s="2"/>
      <c r="D5" s="8"/>
      <c r="E5" s="29"/>
      <c r="F5" s="2"/>
      <c r="G5" s="2"/>
      <c r="H5" s="2"/>
      <c r="I5" s="2"/>
      <c r="J5" s="2"/>
      <c r="K5" s="2"/>
    </row>
    <row r="6" spans="1:13" s="1" customFormat="1" x14ac:dyDescent="0.25">
      <c r="A6" s="7" t="s">
        <v>172</v>
      </c>
      <c r="B6" s="34">
        <f>SUM(COUNTA(A8:A28))</f>
        <v>21</v>
      </c>
      <c r="C6" s="47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s="8" customFormat="1" x14ac:dyDescent="0.25">
      <c r="A7" s="3" t="s">
        <v>44</v>
      </c>
      <c r="B7" s="7" t="s">
        <v>45</v>
      </c>
      <c r="C7" s="89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ht="15.75" x14ac:dyDescent="0.25">
      <c r="A8" s="10" t="s">
        <v>177</v>
      </c>
      <c r="B8" s="10" t="s">
        <v>1</v>
      </c>
      <c r="C8" s="11" t="s">
        <v>22</v>
      </c>
      <c r="D8" s="15" t="s">
        <v>197</v>
      </c>
      <c r="E8" s="15" t="s">
        <v>189</v>
      </c>
      <c r="F8" s="15" t="s">
        <v>198</v>
      </c>
      <c r="G8" s="15" t="s">
        <v>185</v>
      </c>
      <c r="H8" s="15"/>
      <c r="I8" s="15" t="s">
        <v>186</v>
      </c>
      <c r="J8" s="15"/>
      <c r="K8" s="15"/>
      <c r="L8" s="16"/>
      <c r="M8" s="16"/>
    </row>
    <row r="9" spans="1:13" s="1" customFormat="1" ht="15.75" x14ac:dyDescent="0.25">
      <c r="A9" s="10" t="s">
        <v>177</v>
      </c>
      <c r="B9" s="10" t="s">
        <v>2</v>
      </c>
      <c r="C9" s="11" t="s">
        <v>22</v>
      </c>
      <c r="D9" s="16" t="s">
        <v>194</v>
      </c>
      <c r="E9" s="16"/>
      <c r="F9" s="16" t="s">
        <v>191</v>
      </c>
      <c r="G9" s="16"/>
      <c r="H9" s="16"/>
      <c r="I9" s="16"/>
      <c r="J9" s="16"/>
      <c r="K9" s="16"/>
      <c r="L9" s="16"/>
      <c r="M9" s="16"/>
    </row>
    <row r="10" spans="1:13" ht="15.75" x14ac:dyDescent="0.25">
      <c r="A10" s="10" t="s">
        <v>177</v>
      </c>
      <c r="B10" s="10" t="s">
        <v>3</v>
      </c>
      <c r="C10" s="11" t="s">
        <v>22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 x14ac:dyDescent="0.25">
      <c r="A11" s="10" t="s">
        <v>177</v>
      </c>
      <c r="B11" s="10" t="s">
        <v>4</v>
      </c>
      <c r="C11" s="11" t="s">
        <v>22</v>
      </c>
      <c r="D11" s="16" t="s">
        <v>188</v>
      </c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 x14ac:dyDescent="0.25">
      <c r="A12" s="10" t="s">
        <v>177</v>
      </c>
      <c r="B12" s="10" t="s">
        <v>5</v>
      </c>
      <c r="C12" s="11" t="s">
        <v>22</v>
      </c>
      <c r="D12" s="16" t="s">
        <v>191</v>
      </c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.75" x14ac:dyDescent="0.25">
      <c r="A13" s="10" t="s">
        <v>177</v>
      </c>
      <c r="B13" s="10" t="s">
        <v>6</v>
      </c>
      <c r="C13" s="11" t="s">
        <v>22</v>
      </c>
      <c r="D13" s="16" t="s">
        <v>186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.75" x14ac:dyDescent="0.25">
      <c r="A14" s="10" t="s">
        <v>177</v>
      </c>
      <c r="B14" s="10" t="s">
        <v>7</v>
      </c>
      <c r="C14" s="11" t="s">
        <v>22</v>
      </c>
      <c r="D14" s="16" t="s">
        <v>191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 x14ac:dyDescent="0.25">
      <c r="A15" s="10" t="s">
        <v>177</v>
      </c>
      <c r="B15" s="10" t="s">
        <v>8</v>
      </c>
      <c r="C15" s="11" t="s">
        <v>22</v>
      </c>
      <c r="D15" s="16" t="s">
        <v>187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.75" x14ac:dyDescent="0.25">
      <c r="A16" s="10" t="s">
        <v>177</v>
      </c>
      <c r="B16" s="10" t="s">
        <v>9</v>
      </c>
      <c r="C16" s="11" t="s">
        <v>22</v>
      </c>
      <c r="D16" s="16" t="s">
        <v>194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 x14ac:dyDescent="0.25">
      <c r="A17" s="10" t="s">
        <v>177</v>
      </c>
      <c r="B17" s="10" t="s">
        <v>10</v>
      </c>
      <c r="C17" s="11" t="s">
        <v>22</v>
      </c>
      <c r="D17" s="16" t="s">
        <v>197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 x14ac:dyDescent="0.25">
      <c r="A18" s="10" t="s">
        <v>177</v>
      </c>
      <c r="B18" s="10" t="s">
        <v>11</v>
      </c>
      <c r="C18" s="11" t="s">
        <v>22</v>
      </c>
      <c r="D18" s="16" t="s">
        <v>193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 x14ac:dyDescent="0.25">
      <c r="A19" s="10" t="s">
        <v>177</v>
      </c>
      <c r="B19" s="10" t="s">
        <v>12</v>
      </c>
      <c r="C19" s="11" t="s">
        <v>22</v>
      </c>
      <c r="D19" s="16" t="s">
        <v>193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.75" x14ac:dyDescent="0.25">
      <c r="A20" s="10" t="s">
        <v>177</v>
      </c>
      <c r="B20" s="10" t="s">
        <v>13</v>
      </c>
      <c r="C20" s="11" t="s">
        <v>22</v>
      </c>
      <c r="D20" s="16" t="s">
        <v>186</v>
      </c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x14ac:dyDescent="0.25">
      <c r="A21" s="10" t="s">
        <v>177</v>
      </c>
      <c r="B21" s="10" t="s">
        <v>14</v>
      </c>
      <c r="C21" s="11" t="s">
        <v>22</v>
      </c>
      <c r="D21" s="16" t="s">
        <v>192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.75" x14ac:dyDescent="0.25">
      <c r="A22" s="10" t="s">
        <v>177</v>
      </c>
      <c r="B22" s="10" t="s">
        <v>15</v>
      </c>
      <c r="C22" s="11" t="s">
        <v>22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x14ac:dyDescent="0.25">
      <c r="A23" s="10" t="s">
        <v>177</v>
      </c>
      <c r="B23" s="10" t="s">
        <v>16</v>
      </c>
      <c r="C23" s="11" t="s">
        <v>22</v>
      </c>
      <c r="D23" s="16" t="s">
        <v>185</v>
      </c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.75" x14ac:dyDescent="0.25">
      <c r="A24" s="10" t="s">
        <v>177</v>
      </c>
      <c r="B24" s="10" t="s">
        <v>17</v>
      </c>
      <c r="C24" s="11" t="s">
        <v>22</v>
      </c>
      <c r="D24" s="16" t="s">
        <v>185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.75" x14ac:dyDescent="0.25">
      <c r="A25" s="10" t="s">
        <v>177</v>
      </c>
      <c r="B25" s="10" t="s">
        <v>18</v>
      </c>
      <c r="C25" s="11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10" t="s">
        <v>177</v>
      </c>
      <c r="B26" s="10" t="s">
        <v>19</v>
      </c>
      <c r="C26" s="11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 x14ac:dyDescent="0.25">
      <c r="A27" s="10" t="s">
        <v>177</v>
      </c>
      <c r="B27" s="10" t="s">
        <v>20</v>
      </c>
      <c r="C27" s="11" t="s">
        <v>22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.75" x14ac:dyDescent="0.25">
      <c r="A28" s="10" t="s">
        <v>177</v>
      </c>
      <c r="B28" s="10" t="s">
        <v>21</v>
      </c>
      <c r="C28" s="11" t="s">
        <v>22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.75" x14ac:dyDescent="0.25">
      <c r="A29" s="4"/>
      <c r="B29" s="5"/>
      <c r="C29" s="6"/>
      <c r="D29" s="2"/>
      <c r="E29" s="2"/>
      <c r="F29" s="2"/>
      <c r="G29" s="2"/>
      <c r="H29" s="2"/>
      <c r="I29" s="2"/>
      <c r="J29" s="2"/>
      <c r="K29" s="2"/>
    </row>
  </sheetData>
  <sortState ref="A7:B28">
    <sortCondition ref="A7"/>
  </sortState>
  <mergeCells count="6">
    <mergeCell ref="L6:M6"/>
    <mergeCell ref="A1:J2"/>
    <mergeCell ref="D6:E6"/>
    <mergeCell ref="F6:G6"/>
    <mergeCell ref="H6:I6"/>
    <mergeCell ref="J6:K6"/>
  </mergeCells>
  <dataValidations count="1">
    <dataValidation type="list" allowBlank="1" showInputMessage="1" showErrorMessage="1" sqref="C8:C28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D8:M28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FFC000"/>
  </sheetPr>
  <dimension ref="A1:M27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</cols>
  <sheetData>
    <row r="1" spans="1:13" ht="15" customHeight="1" x14ac:dyDescent="0.25">
      <c r="A1" s="227" t="s">
        <v>164</v>
      </c>
      <c r="B1" s="228"/>
      <c r="C1" s="228"/>
      <c r="D1" s="228"/>
      <c r="E1" s="228"/>
      <c r="F1" s="229"/>
      <c r="G1" s="13"/>
      <c r="H1" s="4"/>
    </row>
    <row r="2" spans="1:13" ht="15.75" customHeight="1" thickBot="1" x14ac:dyDescent="0.3">
      <c r="A2" s="230"/>
      <c r="B2" s="231"/>
      <c r="C2" s="231"/>
      <c r="D2" s="231"/>
      <c r="E2" s="231"/>
      <c r="F2" s="232"/>
      <c r="G2" s="13"/>
      <c r="H2" s="4"/>
    </row>
    <row r="3" spans="1:13" x14ac:dyDescent="0.25">
      <c r="A3" s="8"/>
      <c r="B3" s="8"/>
      <c r="C3" s="8"/>
      <c r="D3" s="8"/>
      <c r="E3" s="8"/>
      <c r="F3" s="8"/>
      <c r="G3" s="4"/>
      <c r="H3" s="4"/>
    </row>
    <row r="4" spans="1:13" x14ac:dyDescent="0.25">
      <c r="A4" s="8"/>
      <c r="B4" s="8"/>
      <c r="C4" s="8"/>
      <c r="D4" s="8"/>
      <c r="E4" s="8"/>
      <c r="F4" s="8"/>
      <c r="G4" s="4"/>
      <c r="H4" s="4"/>
    </row>
    <row r="5" spans="1:13" x14ac:dyDescent="0.25">
      <c r="A5" s="8"/>
      <c r="B5" s="8"/>
      <c r="C5" s="8"/>
      <c r="D5" s="8"/>
      <c r="E5" s="8"/>
      <c r="F5" s="8"/>
      <c r="G5" s="8"/>
    </row>
    <row r="6" spans="1:13" s="8" customFormat="1" x14ac:dyDescent="0.25">
      <c r="A6" s="235">
        <f>SUM(COUNTA(A8:A39))</f>
        <v>20</v>
      </c>
      <c r="B6" s="235"/>
      <c r="C6" s="235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s="8" customFormat="1" x14ac:dyDescent="0.25">
      <c r="A7" s="9" t="s">
        <v>44</v>
      </c>
      <c r="B7" s="9" t="s">
        <v>45</v>
      </c>
      <c r="C7" s="9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ht="15.75" x14ac:dyDescent="0.25">
      <c r="A8" s="10" t="s">
        <v>177</v>
      </c>
      <c r="B8" s="10" t="s">
        <v>23</v>
      </c>
      <c r="C8" s="11" t="s">
        <v>22</v>
      </c>
      <c r="D8" s="16" t="s">
        <v>185</v>
      </c>
      <c r="E8" s="16" t="s">
        <v>192</v>
      </c>
      <c r="F8" s="16"/>
      <c r="G8" s="16"/>
      <c r="H8" s="16"/>
      <c r="I8" s="16"/>
      <c r="J8" s="16"/>
      <c r="K8" s="16"/>
      <c r="L8" s="16"/>
      <c r="M8" s="16"/>
    </row>
    <row r="9" spans="1:13" ht="15.75" x14ac:dyDescent="0.25">
      <c r="A9" s="10" t="s">
        <v>177</v>
      </c>
      <c r="B9" s="10" t="s">
        <v>24</v>
      </c>
      <c r="C9" s="11" t="s">
        <v>22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5.75" x14ac:dyDescent="0.25">
      <c r="A10" s="10" t="s">
        <v>177</v>
      </c>
      <c r="B10" s="10" t="s">
        <v>25</v>
      </c>
      <c r="C10" s="11" t="s">
        <v>22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 x14ac:dyDescent="0.25">
      <c r="A11" s="10" t="s">
        <v>177</v>
      </c>
      <c r="B11" s="10" t="s">
        <v>26</v>
      </c>
      <c r="C11" s="11" t="s">
        <v>22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 x14ac:dyDescent="0.25">
      <c r="A12" s="10" t="s">
        <v>177</v>
      </c>
      <c r="B12" s="10" t="s">
        <v>27</v>
      </c>
      <c r="C12" s="11" t="s">
        <v>22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.75" x14ac:dyDescent="0.25">
      <c r="A13" s="10" t="s">
        <v>177</v>
      </c>
      <c r="B13" s="10" t="s">
        <v>28</v>
      </c>
      <c r="C13" s="11" t="s">
        <v>22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.75" x14ac:dyDescent="0.25">
      <c r="A14" s="10" t="s">
        <v>177</v>
      </c>
      <c r="B14" s="10" t="s">
        <v>29</v>
      </c>
      <c r="C14" s="11" t="s">
        <v>22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 x14ac:dyDescent="0.25">
      <c r="A15" s="10" t="s">
        <v>177</v>
      </c>
      <c r="B15" s="10" t="s">
        <v>30</v>
      </c>
      <c r="C15" s="11" t="s">
        <v>22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.75" x14ac:dyDescent="0.25">
      <c r="A16" s="10" t="s">
        <v>177</v>
      </c>
      <c r="B16" s="10" t="s">
        <v>31</v>
      </c>
      <c r="C16" s="11" t="s">
        <v>22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 x14ac:dyDescent="0.25">
      <c r="A17" s="10" t="s">
        <v>177</v>
      </c>
      <c r="B17" s="10" t="s">
        <v>33</v>
      </c>
      <c r="C17" s="11" t="s">
        <v>32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 x14ac:dyDescent="0.25">
      <c r="A18" s="10" t="s">
        <v>177</v>
      </c>
      <c r="B18" s="10" t="s">
        <v>34</v>
      </c>
      <c r="C18" s="11" t="s">
        <v>32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 x14ac:dyDescent="0.25">
      <c r="A19" s="10" t="s">
        <v>177</v>
      </c>
      <c r="B19" s="10" t="s">
        <v>35</v>
      </c>
      <c r="C19" s="11" t="s">
        <v>32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.75" x14ac:dyDescent="0.25">
      <c r="A20" s="10" t="s">
        <v>177</v>
      </c>
      <c r="B20" s="10" t="s">
        <v>36</v>
      </c>
      <c r="C20" s="11" t="s">
        <v>32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x14ac:dyDescent="0.25">
      <c r="A21" s="10" t="s">
        <v>177</v>
      </c>
      <c r="B21" s="10" t="s">
        <v>37</v>
      </c>
      <c r="C21" s="11" t="s">
        <v>32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.75" x14ac:dyDescent="0.25">
      <c r="A22" s="10" t="s">
        <v>177</v>
      </c>
      <c r="B22" s="10" t="s">
        <v>38</v>
      </c>
      <c r="C22" s="11" t="s">
        <v>32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x14ac:dyDescent="0.25">
      <c r="A23" s="10" t="s">
        <v>177</v>
      </c>
      <c r="B23" s="10" t="s">
        <v>39</v>
      </c>
      <c r="C23" s="11" t="s">
        <v>32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.75" x14ac:dyDescent="0.25">
      <c r="A24" s="10" t="s">
        <v>177</v>
      </c>
      <c r="B24" s="10" t="s">
        <v>40</v>
      </c>
      <c r="C24" s="11" t="s">
        <v>32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.75" x14ac:dyDescent="0.25">
      <c r="A25" s="10" t="s">
        <v>177</v>
      </c>
      <c r="B25" s="10" t="s">
        <v>41</v>
      </c>
      <c r="C25" s="11" t="s">
        <v>32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10" t="s">
        <v>177</v>
      </c>
      <c r="B26" s="10" t="s">
        <v>42</v>
      </c>
      <c r="C26" s="11" t="s">
        <v>32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 x14ac:dyDescent="0.25">
      <c r="A27" s="10" t="s">
        <v>177</v>
      </c>
      <c r="B27" s="10" t="s">
        <v>43</v>
      </c>
      <c r="C27" s="11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mergeCells count="7">
    <mergeCell ref="J6:K6"/>
    <mergeCell ref="L6:M6"/>
    <mergeCell ref="A6:C6"/>
    <mergeCell ref="A1:F2"/>
    <mergeCell ref="D6:E6"/>
    <mergeCell ref="F6:G6"/>
    <mergeCell ref="H6:I6"/>
  </mergeCells>
  <dataValidations count="1">
    <dataValidation type="list" allowBlank="1" showInputMessage="1" showErrorMessage="1" sqref="C8:C27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D8:M27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rgb="FFFFC000"/>
  </sheetPr>
  <dimension ref="A1:M29"/>
  <sheetViews>
    <sheetView workbookViewId="0">
      <selection activeCell="D8" sqref="D8"/>
    </sheetView>
  </sheetViews>
  <sheetFormatPr baseColWidth="10" defaultRowHeight="15" x14ac:dyDescent="0.25"/>
  <cols>
    <col min="1" max="1" width="25.85546875" customWidth="1"/>
  </cols>
  <sheetData>
    <row r="1" spans="1:13" ht="15" customHeight="1" x14ac:dyDescent="0.25">
      <c r="A1" s="227" t="s">
        <v>165</v>
      </c>
      <c r="B1" s="228"/>
      <c r="C1" s="228"/>
      <c r="D1" s="228"/>
      <c r="E1" s="228"/>
      <c r="F1" s="229"/>
      <c r="G1" s="14"/>
    </row>
    <row r="2" spans="1:13" ht="15" customHeight="1" thickBot="1" x14ac:dyDescent="0.3">
      <c r="A2" s="230"/>
      <c r="B2" s="231"/>
      <c r="C2" s="231"/>
      <c r="D2" s="231"/>
      <c r="E2" s="231"/>
      <c r="F2" s="232"/>
      <c r="G2" s="14"/>
    </row>
    <row r="6" spans="1:13" x14ac:dyDescent="0.25">
      <c r="A6" s="226">
        <f>SUM(COUNTA(A8:A39))</f>
        <v>22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15" t="s">
        <v>177</v>
      </c>
      <c r="B8" s="15" t="s">
        <v>47</v>
      </c>
      <c r="C8" s="11" t="s">
        <v>32</v>
      </c>
      <c r="D8" s="16" t="s">
        <v>186</v>
      </c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15" t="s">
        <v>177</v>
      </c>
      <c r="B9" s="16" t="s">
        <v>48</v>
      </c>
      <c r="C9" s="11" t="s">
        <v>32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15" t="s">
        <v>177</v>
      </c>
      <c r="B10" s="16" t="s">
        <v>49</v>
      </c>
      <c r="C10" s="11" t="s">
        <v>32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5" t="s">
        <v>177</v>
      </c>
      <c r="B11" s="16" t="s">
        <v>34</v>
      </c>
      <c r="C11" s="11" t="s">
        <v>32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15" t="s">
        <v>177</v>
      </c>
      <c r="B12" s="16" t="s">
        <v>50</v>
      </c>
      <c r="C12" s="11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15" t="s">
        <v>177</v>
      </c>
      <c r="B13" s="16" t="s">
        <v>51</v>
      </c>
      <c r="C13" s="11" t="s">
        <v>32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5" t="s">
        <v>177</v>
      </c>
      <c r="B14" s="16" t="s">
        <v>41</v>
      </c>
      <c r="C14" s="11" t="s">
        <v>32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15" t="s">
        <v>177</v>
      </c>
      <c r="B15" s="16" t="s">
        <v>52</v>
      </c>
      <c r="C15" s="11" t="s">
        <v>32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15" t="s">
        <v>177</v>
      </c>
      <c r="B16" s="16" t="s">
        <v>53</v>
      </c>
      <c r="C16" s="11" t="s">
        <v>32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15" t="s">
        <v>177</v>
      </c>
      <c r="B17" s="16" t="s">
        <v>54</v>
      </c>
      <c r="C17" s="11" t="s">
        <v>32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15" t="s">
        <v>177</v>
      </c>
      <c r="B18" s="16" t="s">
        <v>55</v>
      </c>
      <c r="C18" s="11" t="s">
        <v>32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15" t="s">
        <v>177</v>
      </c>
      <c r="B19" s="16" t="s">
        <v>56</v>
      </c>
      <c r="C19" s="11" t="s">
        <v>32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15" t="s">
        <v>177</v>
      </c>
      <c r="B20" s="16" t="s">
        <v>57</v>
      </c>
      <c r="C20" s="11" t="s">
        <v>32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5" t="s">
        <v>177</v>
      </c>
      <c r="B21" s="16" t="s">
        <v>28</v>
      </c>
      <c r="C21" s="11" t="s">
        <v>32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15" t="s">
        <v>177</v>
      </c>
      <c r="B22" s="16" t="s">
        <v>58</v>
      </c>
      <c r="C22" s="11" t="s">
        <v>32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15" t="s">
        <v>177</v>
      </c>
      <c r="B23" s="16" t="s">
        <v>59</v>
      </c>
      <c r="C23" s="11" t="s">
        <v>32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5" t="s">
        <v>177</v>
      </c>
      <c r="B24" s="16" t="s">
        <v>60</v>
      </c>
      <c r="C24" s="11" t="s">
        <v>32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15" t="s">
        <v>177</v>
      </c>
      <c r="B25" s="16" t="s">
        <v>61</v>
      </c>
      <c r="C25" s="11" t="s">
        <v>32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15" t="s">
        <v>177</v>
      </c>
      <c r="B26" s="16" t="s">
        <v>62</v>
      </c>
      <c r="C26" s="11" t="s">
        <v>32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5" t="s">
        <v>177</v>
      </c>
      <c r="B27" s="16" t="s">
        <v>63</v>
      </c>
      <c r="C27" s="11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15" t="s">
        <v>177</v>
      </c>
      <c r="B28" s="16" t="s">
        <v>21</v>
      </c>
      <c r="C28" s="11" t="s">
        <v>32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15" t="s">
        <v>177</v>
      </c>
      <c r="B29" s="16" t="s">
        <v>64</v>
      </c>
      <c r="C29" s="11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29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A1:O208"/>
  <sheetViews>
    <sheetView topLeftCell="A28" workbookViewId="0">
      <selection activeCell="A73" sqref="A73"/>
    </sheetView>
  </sheetViews>
  <sheetFormatPr baseColWidth="10" defaultRowHeight="15" x14ac:dyDescent="0.25"/>
  <cols>
    <col min="3" max="10" width="11.7109375" customWidth="1"/>
    <col min="11" max="11" width="11.7109375" style="46" customWidth="1"/>
    <col min="15" max="15" width="22.42578125" bestFit="1" customWidth="1"/>
  </cols>
  <sheetData>
    <row r="1" spans="1:12" ht="15" customHeight="1" x14ac:dyDescent="0.25">
      <c r="A1" s="101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2" ht="1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2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2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2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2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  <c r="L6" s="29"/>
    </row>
    <row r="7" spans="1:12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2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2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2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2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2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2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2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2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2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5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5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5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5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5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5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5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5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5" s="29" customFormat="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5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5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5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  <c r="O28" s="147"/>
    </row>
    <row r="29" spans="1:15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5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5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5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Accueil!$B$7</f>
        <v>Jeux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s="100" customFormat="1" x14ac:dyDescent="0.25">
      <c r="A39" s="69" t="s">
        <v>44</v>
      </c>
      <c r="B39" s="42" t="s">
        <v>45</v>
      </c>
      <c r="C39" s="99">
        <v>41884</v>
      </c>
      <c r="D39" s="99">
        <v>41785</v>
      </c>
      <c r="E39" s="99">
        <v>41786</v>
      </c>
      <c r="F39" s="99">
        <v>41787</v>
      </c>
      <c r="G39" s="99">
        <v>41788</v>
      </c>
      <c r="H39" s="99">
        <v>41789</v>
      </c>
      <c r="I39" s="99">
        <v>41790</v>
      </c>
      <c r="J39" s="99">
        <v>41791</v>
      </c>
      <c r="K39" s="70" t="s">
        <v>174</v>
      </c>
    </row>
    <row r="40" spans="1:11" x14ac:dyDescent="0.25">
      <c r="A40" s="96" t="s">
        <v>177</v>
      </c>
      <c r="B40" s="97" t="s">
        <v>16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 t="s">
        <v>177</v>
      </c>
      <c r="B41" s="97" t="s">
        <v>17</v>
      </c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ref="K58" si="1">SUM(C58:J58)</f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2">SUM(D40:D64)</f>
        <v>0</v>
      </c>
      <c r="E65" s="42">
        <f t="shared" si="2"/>
        <v>0</v>
      </c>
      <c r="F65" s="42">
        <f t="shared" si="2"/>
        <v>0</v>
      </c>
      <c r="G65" s="42">
        <f t="shared" si="2"/>
        <v>0</v>
      </c>
      <c r="H65" s="42">
        <f t="shared" si="2"/>
        <v>0</v>
      </c>
      <c r="I65" s="42">
        <f t="shared" si="2"/>
        <v>0</v>
      </c>
      <c r="J65" s="42">
        <f t="shared" si="2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Accueil!$B$7</f>
        <v>Jeux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3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3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3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3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3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3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3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3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3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3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3"/>
        <v>0</v>
      </c>
    </row>
    <row r="85" spans="1:11" ht="14.25" customHeight="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3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3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3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3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3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3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3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3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3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3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3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3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3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4">SUM(D73:D97)</f>
        <v>0</v>
      </c>
      <c r="E98" s="42">
        <f t="shared" si="4"/>
        <v>0</v>
      </c>
      <c r="F98" s="42">
        <f t="shared" si="4"/>
        <v>0</v>
      </c>
      <c r="G98" s="42">
        <f t="shared" si="4"/>
        <v>0</v>
      </c>
      <c r="H98" s="42">
        <f t="shared" si="4"/>
        <v>0</v>
      </c>
      <c r="I98" s="42">
        <f t="shared" si="4"/>
        <v>0</v>
      </c>
      <c r="J98" s="42">
        <f t="shared" si="4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Accueil!$B$7</f>
        <v>Jeux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5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5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5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5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5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5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5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5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5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5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5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5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5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5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5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5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5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5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5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5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5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5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5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5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6">SUM(D106:D130)</f>
        <v>0</v>
      </c>
      <c r="E131" s="42">
        <f t="shared" si="6"/>
        <v>0</v>
      </c>
      <c r="F131" s="42">
        <f t="shared" si="6"/>
        <v>0</v>
      </c>
      <c r="G131" s="42">
        <f t="shared" si="6"/>
        <v>0</v>
      </c>
      <c r="H131" s="42">
        <f t="shared" si="6"/>
        <v>0</v>
      </c>
      <c r="I131" s="42">
        <f t="shared" si="6"/>
        <v>0</v>
      </c>
      <c r="J131" s="42">
        <f t="shared" si="6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Accueil!$B$7</f>
        <v>Jeux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7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7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7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7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7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7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7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7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7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7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7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7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7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7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7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7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7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7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7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7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7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7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7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7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8">SUM(D139:D163)</f>
        <v>0</v>
      </c>
      <c r="E164" s="42">
        <f t="shared" si="8"/>
        <v>0</v>
      </c>
      <c r="F164" s="42">
        <f t="shared" si="8"/>
        <v>0</v>
      </c>
      <c r="G164" s="42">
        <f t="shared" si="8"/>
        <v>0</v>
      </c>
      <c r="H164" s="42">
        <f t="shared" si="8"/>
        <v>0</v>
      </c>
      <c r="I164" s="42">
        <f t="shared" si="8"/>
        <v>0</v>
      </c>
      <c r="J164" s="42">
        <f t="shared" si="8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Accueil!$B$7</f>
        <v>Jeux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9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9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9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9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9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9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9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9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9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9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9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9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9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9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9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9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9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9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9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9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9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9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9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9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10">SUM(D172:D196)</f>
        <v>0</v>
      </c>
      <c r="E197" s="42">
        <f t="shared" si="10"/>
        <v>0</v>
      </c>
      <c r="F197" s="42">
        <f t="shared" si="10"/>
        <v>0</v>
      </c>
      <c r="G197" s="42">
        <f t="shared" si="10"/>
        <v>0</v>
      </c>
      <c r="H197" s="42">
        <f t="shared" si="10"/>
        <v>0</v>
      </c>
      <c r="I197" s="42">
        <f t="shared" si="10"/>
        <v>0</v>
      </c>
      <c r="J197" s="42">
        <f t="shared" si="10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C207:G207"/>
    <mergeCell ref="C208:G208"/>
    <mergeCell ref="A199:K200"/>
    <mergeCell ref="C203:G203"/>
    <mergeCell ref="C204:G204"/>
    <mergeCell ref="C205:G205"/>
    <mergeCell ref="C206:G206"/>
    <mergeCell ref="A166:K167"/>
    <mergeCell ref="A170:D170"/>
    <mergeCell ref="E170:F170"/>
    <mergeCell ref="A197:B197"/>
    <mergeCell ref="A198:B198"/>
    <mergeCell ref="C198:J198"/>
    <mergeCell ref="A133:K134"/>
    <mergeCell ref="A137:D137"/>
    <mergeCell ref="E137:F137"/>
    <mergeCell ref="A164:B164"/>
    <mergeCell ref="A165:B165"/>
    <mergeCell ref="C165:J165"/>
    <mergeCell ref="A100:K101"/>
    <mergeCell ref="A104:D104"/>
    <mergeCell ref="E104:F104"/>
    <mergeCell ref="A131:B131"/>
    <mergeCell ref="A132:B132"/>
    <mergeCell ref="C132:J132"/>
    <mergeCell ref="A67:K68"/>
    <mergeCell ref="A71:D71"/>
    <mergeCell ref="E71:F71"/>
    <mergeCell ref="A98:B98"/>
    <mergeCell ref="A99:B99"/>
    <mergeCell ref="C99:J99"/>
    <mergeCell ref="A34:K35"/>
    <mergeCell ref="A38:D38"/>
    <mergeCell ref="A65:B65"/>
    <mergeCell ref="A66:B66"/>
    <mergeCell ref="C66:J66"/>
    <mergeCell ref="E38:F38"/>
  </mergeCells>
  <dataValidations count="3"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landscape" r:id="rId1"/>
  <ignoredErrors>
    <ignoredError sqref="C65:J65 C98:J98 C131:J131 C164:J164 C197:J197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rgb="FFFFC000"/>
  </sheetPr>
  <dimension ref="A1:M27"/>
  <sheetViews>
    <sheetView workbookViewId="0">
      <selection activeCell="C33" sqref="C33"/>
    </sheetView>
  </sheetViews>
  <sheetFormatPr baseColWidth="10" defaultRowHeight="15" x14ac:dyDescent="0.25"/>
  <cols>
    <col min="1" max="1" width="17" customWidth="1"/>
  </cols>
  <sheetData>
    <row r="1" spans="1:13" x14ac:dyDescent="0.25">
      <c r="A1" s="227" t="s">
        <v>166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12"/>
      <c r="B3" s="12"/>
      <c r="C3" s="12"/>
      <c r="D3" s="12"/>
      <c r="E3" s="12"/>
      <c r="F3" s="12"/>
    </row>
    <row r="4" spans="1:13" x14ac:dyDescent="0.25">
      <c r="A4" s="12"/>
      <c r="B4" s="12"/>
      <c r="C4" s="12"/>
      <c r="D4" s="12"/>
      <c r="E4" s="12"/>
      <c r="F4" s="12"/>
    </row>
    <row r="5" spans="1:13" x14ac:dyDescent="0.25">
      <c r="A5" s="12"/>
      <c r="B5" s="12"/>
      <c r="C5" s="12"/>
      <c r="D5" s="12"/>
      <c r="E5" s="12"/>
      <c r="F5" s="12"/>
    </row>
    <row r="6" spans="1:13" x14ac:dyDescent="0.25">
      <c r="A6" s="226">
        <f>SUM(COUNTA(A8:A39))</f>
        <v>20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17" t="s">
        <v>177</v>
      </c>
      <c r="B8" s="17" t="s">
        <v>65</v>
      </c>
      <c r="C8" s="11" t="s">
        <v>32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17" t="s">
        <v>66</v>
      </c>
      <c r="C9" s="11" t="s">
        <v>32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17" t="s">
        <v>67</v>
      </c>
      <c r="C10" s="11" t="s">
        <v>32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17" t="s">
        <v>68</v>
      </c>
      <c r="C11" s="11" t="s">
        <v>32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17" t="s">
        <v>57</v>
      </c>
      <c r="C12" s="11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17" t="s">
        <v>69</v>
      </c>
      <c r="C13" s="11" t="s">
        <v>32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17" t="s">
        <v>70</v>
      </c>
      <c r="C14" s="11" t="s">
        <v>32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19" t="s">
        <v>71</v>
      </c>
      <c r="C15" s="11" t="s">
        <v>81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19" t="s">
        <v>10</v>
      </c>
      <c r="C16" s="11" t="s">
        <v>81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19" t="s">
        <v>72</v>
      </c>
      <c r="C17" s="11" t="s">
        <v>81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19" t="s">
        <v>73</v>
      </c>
      <c r="C18" s="11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19" t="s">
        <v>74</v>
      </c>
      <c r="C19" s="11" t="s">
        <v>81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30" t="s">
        <v>177</v>
      </c>
      <c r="B20" s="19" t="s">
        <v>4</v>
      </c>
      <c r="C20" s="11" t="s">
        <v>81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0" t="s">
        <v>177</v>
      </c>
      <c r="B21" s="19" t="s">
        <v>75</v>
      </c>
      <c r="C21" s="11" t="s">
        <v>81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30" t="s">
        <v>177</v>
      </c>
      <c r="B22" s="19" t="s">
        <v>76</v>
      </c>
      <c r="C22" s="11" t="s">
        <v>81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30" t="s">
        <v>177</v>
      </c>
      <c r="B23" s="19" t="s">
        <v>77</v>
      </c>
      <c r="C23" s="11" t="s">
        <v>81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30" t="s">
        <v>177</v>
      </c>
      <c r="B24" s="19" t="s">
        <v>78</v>
      </c>
      <c r="C24" s="11" t="s">
        <v>81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30" t="s">
        <v>177</v>
      </c>
      <c r="B25" s="19" t="s">
        <v>79</v>
      </c>
      <c r="C25" s="11" t="s">
        <v>81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30" t="s">
        <v>177</v>
      </c>
      <c r="B26" s="19" t="s">
        <v>15</v>
      </c>
      <c r="C26" s="11" t="s">
        <v>81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30" t="s">
        <v>177</v>
      </c>
      <c r="B27" s="19" t="s">
        <v>80</v>
      </c>
      <c r="C27" s="11" t="s">
        <v>81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27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D8:M27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rgb="FFFFC000"/>
  </sheetPr>
  <dimension ref="A1:M33"/>
  <sheetViews>
    <sheetView workbookViewId="0">
      <selection activeCell="D9" sqref="D9"/>
    </sheetView>
  </sheetViews>
  <sheetFormatPr baseColWidth="10" defaultRowHeight="15" x14ac:dyDescent="0.25"/>
  <cols>
    <col min="1" max="1" width="19.7109375" customWidth="1"/>
  </cols>
  <sheetData>
    <row r="1" spans="1:13" x14ac:dyDescent="0.25">
      <c r="A1" s="227" t="s">
        <v>167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18"/>
      <c r="B3" s="18"/>
      <c r="C3" s="18"/>
      <c r="D3" s="18"/>
      <c r="E3" s="18"/>
      <c r="F3" s="18"/>
    </row>
    <row r="4" spans="1:13" x14ac:dyDescent="0.25">
      <c r="A4" s="18"/>
      <c r="B4" s="18"/>
      <c r="C4" s="18"/>
      <c r="D4" s="18"/>
      <c r="E4" s="18"/>
      <c r="F4" s="18"/>
    </row>
    <row r="5" spans="1:13" x14ac:dyDescent="0.25">
      <c r="A5" s="18"/>
      <c r="B5" s="18"/>
      <c r="C5" s="18"/>
      <c r="D5" s="18"/>
      <c r="E5" s="18"/>
      <c r="F5" s="18"/>
    </row>
    <row r="6" spans="1:13" x14ac:dyDescent="0.25">
      <c r="A6" s="226">
        <f>SUM(COUNTA(A8:A39))</f>
        <v>26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21" t="s">
        <v>177</v>
      </c>
      <c r="B8" s="21" t="s">
        <v>82</v>
      </c>
      <c r="C8" s="11" t="s">
        <v>81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21" t="s">
        <v>83</v>
      </c>
      <c r="C9" s="11" t="s">
        <v>81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21" t="s">
        <v>84</v>
      </c>
      <c r="C10" s="11" t="s">
        <v>81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21" t="s">
        <v>21</v>
      </c>
      <c r="C11" s="11" t="s">
        <v>81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21" t="s">
        <v>85</v>
      </c>
      <c r="C12" s="11" t="s">
        <v>81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21" t="s">
        <v>86</v>
      </c>
      <c r="C13" s="11" t="s">
        <v>81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21" t="s">
        <v>87</v>
      </c>
      <c r="C14" s="11" t="s">
        <v>81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21" t="s">
        <v>88</v>
      </c>
      <c r="C15" s="11" t="s">
        <v>81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21" t="s">
        <v>89</v>
      </c>
      <c r="C16" s="11" t="s">
        <v>81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21" t="s">
        <v>90</v>
      </c>
      <c r="C17" s="11" t="s">
        <v>81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21" t="s">
        <v>36</v>
      </c>
      <c r="C18" s="11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21" t="s">
        <v>91</v>
      </c>
      <c r="C19" s="11" t="s">
        <v>81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30" t="s">
        <v>177</v>
      </c>
      <c r="B20" s="21" t="s">
        <v>92</v>
      </c>
      <c r="C20" s="11" t="s">
        <v>81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0" t="s">
        <v>177</v>
      </c>
      <c r="B21" s="21" t="s">
        <v>89</v>
      </c>
      <c r="C21" s="11" t="s">
        <v>81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30" t="s">
        <v>177</v>
      </c>
      <c r="B22" s="21" t="s">
        <v>93</v>
      </c>
      <c r="C22" s="11" t="s">
        <v>81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30" t="s">
        <v>177</v>
      </c>
      <c r="B23" s="21" t="s">
        <v>94</v>
      </c>
      <c r="C23" s="11" t="s">
        <v>81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30" t="s">
        <v>177</v>
      </c>
      <c r="B24" s="21" t="s">
        <v>95</v>
      </c>
      <c r="C24" s="11" t="s">
        <v>81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30" t="s">
        <v>177</v>
      </c>
      <c r="B25" s="21" t="s">
        <v>96</v>
      </c>
      <c r="C25" s="11" t="s">
        <v>81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30" t="s">
        <v>177</v>
      </c>
      <c r="B26" s="21" t="s">
        <v>97</v>
      </c>
      <c r="C26" s="11" t="s">
        <v>81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30" t="s">
        <v>177</v>
      </c>
      <c r="B27" s="21" t="s">
        <v>8</v>
      </c>
      <c r="C27" s="11" t="s">
        <v>81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30" t="s">
        <v>177</v>
      </c>
      <c r="B28" s="21" t="s">
        <v>98</v>
      </c>
      <c r="C28" s="11" t="s">
        <v>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30" t="s">
        <v>177</v>
      </c>
      <c r="B29" s="21" t="s">
        <v>84</v>
      </c>
      <c r="C29" s="11" t="s">
        <v>81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30" t="s">
        <v>177</v>
      </c>
      <c r="B30" s="21" t="s">
        <v>99</v>
      </c>
      <c r="C30" s="11" t="s">
        <v>81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30" t="s">
        <v>177</v>
      </c>
      <c r="B31" s="21" t="s">
        <v>100</v>
      </c>
      <c r="C31" s="11" t="s">
        <v>81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30" t="s">
        <v>177</v>
      </c>
      <c r="B32" s="21" t="s">
        <v>101</v>
      </c>
      <c r="C32" s="11" t="s">
        <v>81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30" t="s">
        <v>177</v>
      </c>
      <c r="B33" s="21" t="s">
        <v>89</v>
      </c>
      <c r="C33" s="11" t="s">
        <v>81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33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D8:M33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tabColor rgb="FFFFC000"/>
  </sheetPr>
  <dimension ref="A1:M32"/>
  <sheetViews>
    <sheetView workbookViewId="0">
      <selection activeCell="D6" sqref="D6:M8"/>
    </sheetView>
  </sheetViews>
  <sheetFormatPr baseColWidth="10" defaultRowHeight="15" x14ac:dyDescent="0.25"/>
  <cols>
    <col min="1" max="1" width="17.42578125" customWidth="1"/>
  </cols>
  <sheetData>
    <row r="1" spans="1:13" x14ac:dyDescent="0.25">
      <c r="A1" s="227" t="s">
        <v>168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20"/>
      <c r="B3" s="20"/>
      <c r="C3" s="20"/>
      <c r="D3" s="20"/>
      <c r="E3" s="20"/>
      <c r="F3" s="20"/>
    </row>
    <row r="4" spans="1:13" x14ac:dyDescent="0.25">
      <c r="A4" s="20"/>
      <c r="B4" s="20"/>
      <c r="C4" s="20"/>
      <c r="D4" s="20"/>
      <c r="E4" s="20"/>
      <c r="F4" s="20"/>
    </row>
    <row r="5" spans="1:13" x14ac:dyDescent="0.25">
      <c r="A5" s="20"/>
      <c r="B5" s="20"/>
      <c r="C5" s="20"/>
      <c r="D5" s="20"/>
      <c r="E5" s="20"/>
      <c r="F5" s="20"/>
    </row>
    <row r="6" spans="1:13" x14ac:dyDescent="0.25">
      <c r="A6" s="226">
        <f>SUM(COUNTA(A8:A39))</f>
        <v>25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23" t="s">
        <v>177</v>
      </c>
      <c r="B8" s="23" t="s">
        <v>102</v>
      </c>
      <c r="C8" s="11" t="s">
        <v>119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23" t="s">
        <v>103</v>
      </c>
      <c r="C9" s="11" t="s">
        <v>119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23" t="s">
        <v>19</v>
      </c>
      <c r="C10" s="11" t="s">
        <v>119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23" t="s">
        <v>104</v>
      </c>
      <c r="C11" s="11" t="s">
        <v>119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23" t="s">
        <v>105</v>
      </c>
      <c r="C12" s="11" t="s">
        <v>119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23" t="s">
        <v>83</v>
      </c>
      <c r="C13" s="11" t="s">
        <v>119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23" t="s">
        <v>9</v>
      </c>
      <c r="C14" s="11" t="s">
        <v>119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23" t="s">
        <v>106</v>
      </c>
      <c r="C15" s="11" t="s">
        <v>119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23" t="s">
        <v>107</v>
      </c>
      <c r="C16" s="11" t="s">
        <v>119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23" t="s">
        <v>108</v>
      </c>
      <c r="C17" s="11" t="s">
        <v>119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23" t="s">
        <v>109</v>
      </c>
      <c r="C18" s="11" t="s">
        <v>119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23" t="s">
        <v>110</v>
      </c>
      <c r="C19" s="11" t="s">
        <v>119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30" t="s">
        <v>177</v>
      </c>
      <c r="B20" s="23" t="s">
        <v>102</v>
      </c>
      <c r="C20" s="11" t="s">
        <v>119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0" t="s">
        <v>177</v>
      </c>
      <c r="B21" s="23" t="s">
        <v>111</v>
      </c>
      <c r="C21" s="11" t="s">
        <v>119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30" t="s">
        <v>177</v>
      </c>
      <c r="B22" s="23" t="s">
        <v>112</v>
      </c>
      <c r="C22" s="11" t="s">
        <v>119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30" t="s">
        <v>177</v>
      </c>
      <c r="B23" s="23" t="s">
        <v>113</v>
      </c>
      <c r="C23" s="11" t="s">
        <v>119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30" t="s">
        <v>177</v>
      </c>
      <c r="B24" s="23" t="s">
        <v>114</v>
      </c>
      <c r="C24" s="11" t="s">
        <v>119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30" t="s">
        <v>177</v>
      </c>
      <c r="B25" s="23" t="s">
        <v>105</v>
      </c>
      <c r="C25" s="11" t="s">
        <v>119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30" t="s">
        <v>177</v>
      </c>
      <c r="B26" s="23" t="s">
        <v>8</v>
      </c>
      <c r="C26" s="11" t="s">
        <v>119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30" t="s">
        <v>177</v>
      </c>
      <c r="B27" s="23" t="s">
        <v>115</v>
      </c>
      <c r="C27" s="11" t="s">
        <v>119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30" t="s">
        <v>177</v>
      </c>
      <c r="B28" s="23" t="s">
        <v>107</v>
      </c>
      <c r="C28" s="11" t="s">
        <v>119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30" t="s">
        <v>177</v>
      </c>
      <c r="B29" s="23" t="s">
        <v>116</v>
      </c>
      <c r="C29" s="11" t="s">
        <v>119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30" t="s">
        <v>177</v>
      </c>
      <c r="B30" s="23" t="s">
        <v>117</v>
      </c>
      <c r="C30" s="11" t="s">
        <v>119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30" t="s">
        <v>177</v>
      </c>
      <c r="B31" s="23" t="s">
        <v>43</v>
      </c>
      <c r="C31" s="11" t="s">
        <v>119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30" t="s">
        <v>177</v>
      </c>
      <c r="B32" s="23" t="s">
        <v>118</v>
      </c>
      <c r="C32" s="11" t="s">
        <v>119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32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D8:M32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rgb="FFFFC000"/>
  </sheetPr>
  <dimension ref="A1:M30"/>
  <sheetViews>
    <sheetView workbookViewId="0">
      <selection activeCell="D6" sqref="D6:M8"/>
    </sheetView>
  </sheetViews>
  <sheetFormatPr baseColWidth="10" defaultRowHeight="15" x14ac:dyDescent="0.25"/>
  <cols>
    <col min="1" max="1" width="23" customWidth="1"/>
  </cols>
  <sheetData>
    <row r="1" spans="1:13" x14ac:dyDescent="0.25">
      <c r="A1" s="227" t="s">
        <v>169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22"/>
      <c r="B3" s="22"/>
      <c r="C3" s="22"/>
      <c r="D3" s="22"/>
      <c r="E3" s="22"/>
      <c r="F3" s="22"/>
    </row>
    <row r="4" spans="1:13" x14ac:dyDescent="0.25">
      <c r="A4" s="22"/>
      <c r="B4" s="22"/>
      <c r="C4" s="22"/>
      <c r="D4" s="22"/>
      <c r="E4" s="22"/>
      <c r="F4" s="22"/>
    </row>
    <row r="5" spans="1:13" x14ac:dyDescent="0.25">
      <c r="A5" s="22"/>
      <c r="B5" s="22"/>
      <c r="C5" s="22"/>
      <c r="D5" s="22"/>
      <c r="E5" s="22"/>
      <c r="F5" s="22"/>
    </row>
    <row r="6" spans="1:13" x14ac:dyDescent="0.25">
      <c r="A6" s="226">
        <f>SUM(COUNTA(A8:A39))</f>
        <v>23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24" t="s">
        <v>177</v>
      </c>
      <c r="B8" s="24" t="s">
        <v>120</v>
      </c>
      <c r="C8" s="11" t="s">
        <v>119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24" t="s">
        <v>121</v>
      </c>
      <c r="C9" s="11" t="s">
        <v>119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24" t="s">
        <v>97</v>
      </c>
      <c r="C10" s="11" t="s">
        <v>119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24" t="s">
        <v>94</v>
      </c>
      <c r="C11" s="11" t="s">
        <v>119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24" t="s">
        <v>122</v>
      </c>
      <c r="C12" s="11" t="s">
        <v>119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24" t="s">
        <v>83</v>
      </c>
      <c r="C13" s="11" t="s">
        <v>119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24" t="s">
        <v>85</v>
      </c>
      <c r="C14" s="11" t="s">
        <v>119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24" t="s">
        <v>23</v>
      </c>
      <c r="C15" s="11" t="s">
        <v>119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24" t="s">
        <v>8</v>
      </c>
      <c r="C16" s="11" t="s">
        <v>119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24" t="s">
        <v>12</v>
      </c>
      <c r="C17" s="11" t="s">
        <v>119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26" t="s">
        <v>123</v>
      </c>
      <c r="C18" s="11" t="s">
        <v>130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26" t="s">
        <v>124</v>
      </c>
      <c r="C19" s="11" t="s">
        <v>130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30" t="s">
        <v>177</v>
      </c>
      <c r="B20" s="26" t="s">
        <v>94</v>
      </c>
      <c r="C20" s="11" t="s">
        <v>130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0" t="s">
        <v>177</v>
      </c>
      <c r="B21" s="26" t="s">
        <v>125</v>
      </c>
      <c r="C21" s="11" t="s">
        <v>130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30" t="s">
        <v>177</v>
      </c>
      <c r="B22" s="26" t="s">
        <v>126</v>
      </c>
      <c r="C22" s="11" t="s">
        <v>130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30" t="s">
        <v>177</v>
      </c>
      <c r="B23" s="26" t="s">
        <v>87</v>
      </c>
      <c r="C23" s="11" t="s">
        <v>130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30" t="s">
        <v>177</v>
      </c>
      <c r="B24" s="26" t="s">
        <v>127</v>
      </c>
      <c r="C24" s="11" t="s">
        <v>130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30" t="s">
        <v>177</v>
      </c>
      <c r="B25" s="26" t="s">
        <v>128</v>
      </c>
      <c r="C25" s="11" t="s">
        <v>130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30" t="s">
        <v>177</v>
      </c>
      <c r="B26" s="26" t="s">
        <v>99</v>
      </c>
      <c r="C26" s="11" t="s">
        <v>130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30" t="s">
        <v>177</v>
      </c>
      <c r="B27" s="26" t="s">
        <v>129</v>
      </c>
      <c r="C27" s="11" t="s">
        <v>130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30" t="s">
        <v>177</v>
      </c>
      <c r="B28" s="26" t="s">
        <v>120</v>
      </c>
      <c r="C28" s="11" t="s">
        <v>130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30" t="s">
        <v>177</v>
      </c>
      <c r="B29" s="26" t="s">
        <v>59</v>
      </c>
      <c r="C29" s="11" t="s">
        <v>130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30" t="s">
        <v>177</v>
      </c>
      <c r="B30" s="26" t="s">
        <v>2</v>
      </c>
      <c r="C30" s="11" t="s">
        <v>130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30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D8:M30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FFC000"/>
  </sheetPr>
  <dimension ref="A1:M32"/>
  <sheetViews>
    <sheetView workbookViewId="0">
      <selection activeCell="D6" sqref="D6:M8"/>
    </sheetView>
  </sheetViews>
  <sheetFormatPr baseColWidth="10" defaultRowHeight="15" x14ac:dyDescent="0.25"/>
  <cols>
    <col min="1" max="1" width="15.28515625" customWidth="1"/>
  </cols>
  <sheetData>
    <row r="1" spans="1:13" x14ac:dyDescent="0.25">
      <c r="A1" s="227" t="s">
        <v>170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25"/>
      <c r="B3" s="25"/>
      <c r="C3" s="25"/>
      <c r="D3" s="25"/>
      <c r="E3" s="25"/>
      <c r="F3" s="25"/>
    </row>
    <row r="4" spans="1:13" x14ac:dyDescent="0.25">
      <c r="A4" s="25"/>
      <c r="B4" s="25"/>
      <c r="C4" s="25"/>
      <c r="D4" s="25"/>
      <c r="E4" s="25"/>
      <c r="F4" s="25"/>
    </row>
    <row r="5" spans="1:13" x14ac:dyDescent="0.25">
      <c r="A5" s="25"/>
      <c r="B5" s="25"/>
      <c r="C5" s="25"/>
      <c r="D5" s="25"/>
      <c r="E5" s="25"/>
      <c r="F5" s="25"/>
    </row>
    <row r="6" spans="1:13" x14ac:dyDescent="0.25">
      <c r="A6" s="226">
        <f>SUM(COUNTA(A8:A39))</f>
        <v>25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28" t="s">
        <v>177</v>
      </c>
      <c r="B8" s="28" t="s">
        <v>23</v>
      </c>
      <c r="C8" s="11" t="s">
        <v>130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28" t="s">
        <v>131</v>
      </c>
      <c r="C9" s="11" t="s">
        <v>130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28" t="s">
        <v>24</v>
      </c>
      <c r="C10" s="11" t="s">
        <v>130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28" t="s">
        <v>106</v>
      </c>
      <c r="C11" s="11" t="s">
        <v>130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28" t="s">
        <v>132</v>
      </c>
      <c r="C12" s="11" t="s">
        <v>130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28" t="s">
        <v>133</v>
      </c>
      <c r="C13" s="11" t="s">
        <v>130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28" t="s">
        <v>134</v>
      </c>
      <c r="C14" s="11" t="s">
        <v>130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28" t="s">
        <v>10</v>
      </c>
      <c r="C15" s="11" t="s">
        <v>130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28" t="s">
        <v>52</v>
      </c>
      <c r="C16" s="11" t="s">
        <v>130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28" t="s">
        <v>135</v>
      </c>
      <c r="C17" s="11" t="s">
        <v>130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28" t="s">
        <v>136</v>
      </c>
      <c r="C18" s="11" t="s">
        <v>130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28" t="s">
        <v>137</v>
      </c>
      <c r="C19" s="11" t="s">
        <v>130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30" t="s">
        <v>177</v>
      </c>
      <c r="B20" s="28" t="s">
        <v>138</v>
      </c>
      <c r="C20" s="11" t="s">
        <v>130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0" t="s">
        <v>177</v>
      </c>
      <c r="B21" s="28" t="s">
        <v>89</v>
      </c>
      <c r="C21" s="11" t="s">
        <v>130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30" t="s">
        <v>177</v>
      </c>
      <c r="B22" s="28" t="s">
        <v>139</v>
      </c>
      <c r="C22" s="11" t="s">
        <v>130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30" t="s">
        <v>177</v>
      </c>
      <c r="B23" s="28" t="s">
        <v>140</v>
      </c>
      <c r="C23" s="11" t="s">
        <v>130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30" t="s">
        <v>177</v>
      </c>
      <c r="B24" s="28" t="s">
        <v>24</v>
      </c>
      <c r="C24" s="11" t="s">
        <v>130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30" t="s">
        <v>177</v>
      </c>
      <c r="B25" s="28" t="s">
        <v>141</v>
      </c>
      <c r="C25" s="11" t="s">
        <v>130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30" t="s">
        <v>177</v>
      </c>
      <c r="B26" s="28" t="s">
        <v>142</v>
      </c>
      <c r="C26" s="11" t="s">
        <v>130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30" t="s">
        <v>177</v>
      </c>
      <c r="B27" s="28" t="s">
        <v>143</v>
      </c>
      <c r="C27" s="11" t="s">
        <v>130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30" t="s">
        <v>177</v>
      </c>
      <c r="B28" s="28" t="s">
        <v>144</v>
      </c>
      <c r="C28" s="11" t="s">
        <v>130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30" t="s">
        <v>177</v>
      </c>
      <c r="B29" s="28" t="s">
        <v>145</v>
      </c>
      <c r="C29" s="11" t="s">
        <v>130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30" t="s">
        <v>177</v>
      </c>
      <c r="B30" s="28" t="s">
        <v>146</v>
      </c>
      <c r="C30" s="11" t="s">
        <v>130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30" t="s">
        <v>177</v>
      </c>
      <c r="B31" s="28" t="s">
        <v>15</v>
      </c>
      <c r="C31" s="11" t="s">
        <v>130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30" t="s">
        <v>177</v>
      </c>
      <c r="B32" s="28" t="s">
        <v>58</v>
      </c>
      <c r="C32" s="11" t="s">
        <v>130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dataValidations count="1">
    <dataValidation type="list" allowBlank="1" showInputMessage="1" showErrorMessage="1" sqref="C8:C32">
      <formula1>"CP,CE1,CE2,CM1,CM2"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D8:M32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FFC000"/>
  </sheetPr>
  <dimension ref="A1:M19"/>
  <sheetViews>
    <sheetView workbookViewId="0">
      <selection activeCell="N8" sqref="N8"/>
    </sheetView>
  </sheetViews>
  <sheetFormatPr baseColWidth="10" defaultRowHeight="15" x14ac:dyDescent="0.25"/>
  <cols>
    <col min="1" max="1" width="19.5703125" customWidth="1"/>
  </cols>
  <sheetData>
    <row r="1" spans="1:13" x14ac:dyDescent="0.25">
      <c r="A1" s="227" t="s">
        <v>171</v>
      </c>
      <c r="B1" s="228"/>
      <c r="C1" s="228"/>
      <c r="D1" s="228"/>
      <c r="E1" s="228"/>
      <c r="F1" s="229"/>
    </row>
    <row r="2" spans="1:13" ht="15.75" thickBot="1" x14ac:dyDescent="0.3">
      <c r="A2" s="230"/>
      <c r="B2" s="231"/>
      <c r="C2" s="231"/>
      <c r="D2" s="231"/>
      <c r="E2" s="231"/>
      <c r="F2" s="232"/>
    </row>
    <row r="3" spans="1:13" x14ac:dyDescent="0.25">
      <c r="A3" s="27"/>
      <c r="B3" s="27"/>
      <c r="C3" s="27"/>
      <c r="D3" s="27"/>
      <c r="E3" s="27"/>
      <c r="F3" s="27"/>
    </row>
    <row r="4" spans="1:13" x14ac:dyDescent="0.25">
      <c r="A4" s="27"/>
      <c r="B4" s="27"/>
      <c r="C4" s="27"/>
      <c r="D4" s="27"/>
      <c r="E4" s="27"/>
      <c r="F4" s="27"/>
    </row>
    <row r="5" spans="1:13" x14ac:dyDescent="0.25">
      <c r="A5" s="27"/>
      <c r="B5" s="27"/>
      <c r="C5" s="27"/>
      <c r="D5" s="27"/>
      <c r="E5" s="27"/>
      <c r="F5" s="27"/>
    </row>
    <row r="6" spans="1:13" x14ac:dyDescent="0.25">
      <c r="A6" s="226">
        <f>SUM(COUNTA(A8:A39))</f>
        <v>12</v>
      </c>
      <c r="B6" s="226"/>
      <c r="C6" s="226"/>
      <c r="D6" s="233" t="s">
        <v>178</v>
      </c>
      <c r="E6" s="234"/>
      <c r="F6" s="233" t="s">
        <v>179</v>
      </c>
      <c r="G6" s="234"/>
      <c r="H6" s="233" t="s">
        <v>180</v>
      </c>
      <c r="I6" s="234"/>
      <c r="J6" s="233" t="s">
        <v>181</v>
      </c>
      <c r="K6" s="234"/>
      <c r="L6" s="226" t="s">
        <v>182</v>
      </c>
      <c r="M6" s="226"/>
    </row>
    <row r="7" spans="1:13" x14ac:dyDescent="0.25">
      <c r="A7" s="7" t="s">
        <v>44</v>
      </c>
      <c r="B7" s="7" t="s">
        <v>45</v>
      </c>
      <c r="C7" s="7" t="s">
        <v>46</v>
      </c>
      <c r="D7" s="42" t="s">
        <v>183</v>
      </c>
      <c r="E7" s="42" t="s">
        <v>184</v>
      </c>
      <c r="F7" s="42" t="s">
        <v>183</v>
      </c>
      <c r="G7" s="42" t="s">
        <v>184</v>
      </c>
      <c r="H7" s="42" t="s">
        <v>183</v>
      </c>
      <c r="I7" s="42" t="s">
        <v>184</v>
      </c>
      <c r="J7" s="42" t="s">
        <v>183</v>
      </c>
      <c r="K7" s="42" t="s">
        <v>184</v>
      </c>
      <c r="L7" s="42" t="s">
        <v>183</v>
      </c>
      <c r="M7" s="42" t="s">
        <v>184</v>
      </c>
    </row>
    <row r="8" spans="1:13" x14ac:dyDescent="0.25">
      <c r="A8" s="30" t="s">
        <v>177</v>
      </c>
      <c r="B8" s="30" t="s">
        <v>147</v>
      </c>
      <c r="C8" s="31" t="s">
        <v>158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30" t="s">
        <v>177</v>
      </c>
      <c r="B9" s="30" t="s">
        <v>148</v>
      </c>
      <c r="C9" s="31" t="s">
        <v>158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30" t="s">
        <v>177</v>
      </c>
      <c r="B10" s="30" t="s">
        <v>149</v>
      </c>
      <c r="C10" s="31" t="s">
        <v>158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30" t="s">
        <v>177</v>
      </c>
      <c r="B11" s="30" t="s">
        <v>150</v>
      </c>
      <c r="C11" s="31" t="s">
        <v>158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30" t="s">
        <v>177</v>
      </c>
      <c r="B12" s="30" t="s">
        <v>151</v>
      </c>
      <c r="C12" s="31" t="s">
        <v>158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30" t="s">
        <v>177</v>
      </c>
      <c r="B13" s="30" t="s">
        <v>152</v>
      </c>
      <c r="C13" s="31" t="s">
        <v>158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30" t="s">
        <v>177</v>
      </c>
      <c r="B14" s="30" t="s">
        <v>153</v>
      </c>
      <c r="C14" s="31" t="s">
        <v>158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30" t="s">
        <v>177</v>
      </c>
      <c r="B15" s="30" t="s">
        <v>149</v>
      </c>
      <c r="C15" s="31" t="s">
        <v>158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30" t="s">
        <v>177</v>
      </c>
      <c r="B16" s="30" t="s">
        <v>154</v>
      </c>
      <c r="C16" s="31" t="s">
        <v>158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30" t="s">
        <v>177</v>
      </c>
      <c r="B17" s="30" t="s">
        <v>155</v>
      </c>
      <c r="C17" s="31" t="s">
        <v>158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30" t="s">
        <v>177</v>
      </c>
      <c r="B18" s="30" t="s">
        <v>156</v>
      </c>
      <c r="C18" s="31" t="s">
        <v>158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30" t="s">
        <v>177</v>
      </c>
      <c r="B19" s="30" t="s">
        <v>157</v>
      </c>
      <c r="C19" s="31" t="s">
        <v>158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mergeCells count="7">
    <mergeCell ref="J6:K6"/>
    <mergeCell ref="L6:M6"/>
    <mergeCell ref="A1:F2"/>
    <mergeCell ref="A6:C6"/>
    <mergeCell ref="D6:E6"/>
    <mergeCell ref="F6:G6"/>
    <mergeCell ref="H6:I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Accueil!$B$7:$B$21</xm:f>
          </x14:formula1>
          <xm:sqref>D8:M19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"/>
  <sheetViews>
    <sheetView workbookViewId="0">
      <selection activeCell="B13" sqref="B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:K208"/>
  <sheetViews>
    <sheetView tabSelected="1" topLeftCell="A19" workbookViewId="0">
      <selection activeCell="A106" sqref="A106"/>
    </sheetView>
  </sheetViews>
  <sheetFormatPr baseColWidth="10" defaultRowHeight="15" x14ac:dyDescent="0.25"/>
  <cols>
    <col min="1" max="2" width="11.42578125" style="104"/>
    <col min="3" max="10" width="11.7109375" style="104" customWidth="1"/>
    <col min="11" max="11" width="11.7109375" style="137" customWidth="1"/>
    <col min="12" max="16384" width="11.42578125" style="104"/>
  </cols>
  <sheetData>
    <row r="1" spans="1:11" ht="15" customHeigh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x14ac:dyDescent="0.25">
      <c r="A4" s="111"/>
      <c r="B4" s="112"/>
      <c r="C4" s="112"/>
      <c r="D4" s="113"/>
      <c r="E4" s="112"/>
      <c r="F4" s="113"/>
      <c r="G4" s="109"/>
      <c r="H4" s="109"/>
      <c r="I4" s="109"/>
      <c r="J4" s="109"/>
      <c r="K4" s="110"/>
    </row>
    <row r="5" spans="1:11" x14ac:dyDescent="0.25">
      <c r="A5" s="114"/>
      <c r="B5" s="115"/>
      <c r="C5" s="115"/>
      <c r="D5" s="115"/>
      <c r="E5" s="115"/>
      <c r="F5" s="115"/>
      <c r="G5" s="109"/>
      <c r="H5" s="109"/>
      <c r="I5" s="109"/>
      <c r="J5" s="109"/>
      <c r="K5" s="110"/>
    </row>
    <row r="6" spans="1:11" x14ac:dyDescent="0.25">
      <c r="A6" s="116"/>
      <c r="B6" s="117"/>
      <c r="C6" s="118"/>
      <c r="D6" s="118"/>
      <c r="E6" s="118"/>
      <c r="F6" s="118"/>
      <c r="G6" s="118"/>
      <c r="H6" s="118"/>
      <c r="I6" s="118"/>
      <c r="J6" s="118"/>
      <c r="K6" s="110"/>
    </row>
    <row r="7" spans="1:11" x14ac:dyDescent="0.2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 x14ac:dyDescent="0.2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x14ac:dyDescent="0.25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x14ac:dyDescent="0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x14ac:dyDescent="0.2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x14ac:dyDescent="0.25">
      <c r="A16" s="108"/>
      <c r="B16" s="109"/>
      <c r="C16" s="109"/>
      <c r="D16" s="112"/>
      <c r="E16" s="109"/>
      <c r="F16" s="109"/>
      <c r="G16" s="109"/>
      <c r="H16" s="109"/>
      <c r="I16" s="109"/>
      <c r="J16" s="109"/>
      <c r="K16" s="110"/>
    </row>
    <row r="17" spans="1:11" x14ac:dyDescent="0.25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x14ac:dyDescent="0.2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x14ac:dyDescent="0.2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1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10"/>
    </row>
    <row r="22" spans="1:11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</row>
    <row r="23" spans="1:11" x14ac:dyDescent="0.2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x14ac:dyDescent="0.2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x14ac:dyDescent="0.2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x14ac:dyDescent="0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x14ac:dyDescent="0.2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</row>
    <row r="28" spans="1:11" x14ac:dyDescent="0.2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x14ac:dyDescent="0.2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</row>
    <row r="32" spans="1:11" s="122" customFormat="1" x14ac:dyDescent="0.25">
      <c r="A32" s="119"/>
      <c r="B32" s="120"/>
      <c r="C32" s="121"/>
      <c r="D32" s="121"/>
      <c r="E32" s="121"/>
      <c r="F32" s="121"/>
      <c r="G32" s="121"/>
      <c r="H32" s="121"/>
      <c r="I32" s="121"/>
      <c r="J32" s="121"/>
      <c r="K32" s="110"/>
    </row>
    <row r="33" spans="1:11" s="122" customFormat="1" ht="15.75" thickBot="1" x14ac:dyDescent="0.3">
      <c r="A33" s="123"/>
      <c r="B33" s="124"/>
      <c r="C33" s="125"/>
      <c r="D33" s="125"/>
      <c r="E33" s="125"/>
      <c r="F33" s="125"/>
      <c r="G33" s="125"/>
      <c r="H33" s="125"/>
      <c r="I33" s="125"/>
      <c r="J33" s="125"/>
      <c r="K33" s="126"/>
    </row>
    <row r="34" spans="1:11" x14ac:dyDescent="0.25">
      <c r="A34" s="223" t="str">
        <f>Accueil!$B8</f>
        <v>Papier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5"/>
    </row>
    <row r="35" spans="1:11" ht="15.75" thickBot="1" x14ac:dyDescent="0.3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1"/>
    </row>
    <row r="36" spans="1:11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1" x14ac:dyDescent="0.25">
      <c r="A37" s="127" t="s">
        <v>208</v>
      </c>
      <c r="B37" s="128" t="str">
        <f>Accueil!$A$26</f>
        <v>P1</v>
      </c>
      <c r="C37" s="128" t="str">
        <f>Accueil!$B$26</f>
        <v>du</v>
      </c>
      <c r="D37" s="129">
        <f>Accueil!$C$26</f>
        <v>41884</v>
      </c>
      <c r="E37" s="130" t="str">
        <f>Accueil!$D$26</f>
        <v>au</v>
      </c>
      <c r="F37" s="131">
        <f>Accueil!$E$26</f>
        <v>41930</v>
      </c>
      <c r="G37" s="109"/>
      <c r="H37" s="109"/>
      <c r="I37" s="109"/>
      <c r="J37" s="109"/>
      <c r="K37" s="110"/>
    </row>
    <row r="38" spans="1:11" x14ac:dyDescent="0.25">
      <c r="A38" s="212" t="s">
        <v>173</v>
      </c>
      <c r="B38" s="213"/>
      <c r="C38" s="214"/>
      <c r="D38" s="214"/>
      <c r="E38" s="215"/>
      <c r="F38" s="215"/>
      <c r="G38" s="109"/>
      <c r="H38" s="109"/>
      <c r="I38" s="109"/>
      <c r="J38" s="109"/>
      <c r="K38" s="110"/>
    </row>
    <row r="39" spans="1:11" x14ac:dyDescent="0.25">
      <c r="A39" s="132" t="s">
        <v>44</v>
      </c>
      <c r="B39" s="133" t="s">
        <v>45</v>
      </c>
      <c r="C39" s="134">
        <v>41884</v>
      </c>
      <c r="D39" s="134">
        <v>41785</v>
      </c>
      <c r="E39" s="134">
        <v>41786</v>
      </c>
      <c r="F39" s="134">
        <v>41787</v>
      </c>
      <c r="G39" s="134">
        <v>41788</v>
      </c>
      <c r="H39" s="134">
        <v>41789</v>
      </c>
      <c r="I39" s="134">
        <v>41790</v>
      </c>
      <c r="J39" s="134">
        <v>41791</v>
      </c>
      <c r="K39" s="135" t="s">
        <v>174</v>
      </c>
    </row>
    <row r="40" spans="1:11" x14ac:dyDescent="0.25">
      <c r="A40" s="96" t="s">
        <v>177</v>
      </c>
      <c r="B40" s="97" t="s">
        <v>47</v>
      </c>
      <c r="C40" s="97"/>
      <c r="D40" s="97"/>
      <c r="E40" s="97"/>
      <c r="F40" s="97"/>
      <c r="G40" s="97"/>
      <c r="H40" s="97"/>
      <c r="I40" s="97"/>
      <c r="J40" s="97"/>
      <c r="K40" s="135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135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135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135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135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135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135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135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135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135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135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135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135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135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135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135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135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135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135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135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135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135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135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135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135">
        <f t="shared" si="0"/>
        <v>0</v>
      </c>
    </row>
    <row r="65" spans="1:11" x14ac:dyDescent="0.25">
      <c r="A65" s="216" t="s">
        <v>176</v>
      </c>
      <c r="B65" s="217"/>
      <c r="C65" s="133">
        <f>SUM(C40:C64)</f>
        <v>0</v>
      </c>
      <c r="D65" s="133">
        <f t="shared" ref="D65:J65" si="1">SUM(D40:D64)</f>
        <v>0</v>
      </c>
      <c r="E65" s="133">
        <f t="shared" si="1"/>
        <v>0</v>
      </c>
      <c r="F65" s="133">
        <f t="shared" si="1"/>
        <v>0</v>
      </c>
      <c r="G65" s="133">
        <f t="shared" si="1"/>
        <v>0</v>
      </c>
      <c r="H65" s="133">
        <f t="shared" si="1"/>
        <v>0</v>
      </c>
      <c r="I65" s="133">
        <f t="shared" si="1"/>
        <v>0</v>
      </c>
      <c r="J65" s="133">
        <f t="shared" si="1"/>
        <v>0</v>
      </c>
      <c r="K65" s="135"/>
    </row>
    <row r="66" spans="1:11" ht="15.75" thickBot="1" x14ac:dyDescent="0.3">
      <c r="A66" s="218" t="s">
        <v>175</v>
      </c>
      <c r="B66" s="219"/>
      <c r="C66" s="220">
        <f>SUM(C65:J65)</f>
        <v>0</v>
      </c>
      <c r="D66" s="221"/>
      <c r="E66" s="221"/>
      <c r="F66" s="221"/>
      <c r="G66" s="221"/>
      <c r="H66" s="221"/>
      <c r="I66" s="221"/>
      <c r="J66" s="222"/>
      <c r="K66" s="136"/>
    </row>
    <row r="67" spans="1:11" x14ac:dyDescent="0.25">
      <c r="A67" s="206" t="str">
        <f>Accueil!$B8</f>
        <v>Papier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8"/>
    </row>
    <row r="68" spans="1:11" ht="15.75" thickBot="1" x14ac:dyDescent="0.3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x14ac:dyDescent="0.2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x14ac:dyDescent="0.25">
      <c r="A70" s="127" t="s">
        <v>208</v>
      </c>
      <c r="B70" s="128" t="str">
        <f>Accueil!$A27</f>
        <v>P2</v>
      </c>
      <c r="C70" s="128" t="str">
        <f>Accueil!$B27</f>
        <v>du</v>
      </c>
      <c r="D70" s="129">
        <f>Accueil!$C27</f>
        <v>41945</v>
      </c>
      <c r="E70" s="130" t="str">
        <f>Accueil!$D27</f>
        <v>au</v>
      </c>
      <c r="F70" s="131">
        <f>Accueil!$E27</f>
        <v>41991</v>
      </c>
      <c r="G70" s="109"/>
      <c r="H70" s="109"/>
      <c r="I70" s="109"/>
      <c r="J70" s="109"/>
      <c r="K70" s="110"/>
    </row>
    <row r="71" spans="1:11" x14ac:dyDescent="0.25">
      <c r="A71" s="212" t="s">
        <v>173</v>
      </c>
      <c r="B71" s="213"/>
      <c r="C71" s="214"/>
      <c r="D71" s="214"/>
      <c r="E71" s="215"/>
      <c r="F71" s="215"/>
      <c r="G71" s="109"/>
      <c r="H71" s="109"/>
      <c r="I71" s="109"/>
      <c r="J71" s="109"/>
      <c r="K71" s="110"/>
    </row>
    <row r="72" spans="1:11" x14ac:dyDescent="0.25">
      <c r="A72" s="132" t="s">
        <v>44</v>
      </c>
      <c r="B72" s="133" t="s">
        <v>45</v>
      </c>
      <c r="C72" s="134">
        <v>41784</v>
      </c>
      <c r="D72" s="134">
        <v>41785</v>
      </c>
      <c r="E72" s="134">
        <v>41786</v>
      </c>
      <c r="F72" s="134">
        <v>41787</v>
      </c>
      <c r="G72" s="134">
        <v>41788</v>
      </c>
      <c r="H72" s="134">
        <v>41789</v>
      </c>
      <c r="I72" s="134">
        <v>41790</v>
      </c>
      <c r="J72" s="134">
        <v>41791</v>
      </c>
      <c r="K72" s="135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135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135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135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135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135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135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135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135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135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135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135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135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135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135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135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135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135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135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135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135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135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135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135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135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135">
        <f t="shared" si="2"/>
        <v>0</v>
      </c>
    </row>
    <row r="98" spans="1:11" x14ac:dyDescent="0.25">
      <c r="A98" s="216" t="s">
        <v>176</v>
      </c>
      <c r="B98" s="217"/>
      <c r="C98" s="133">
        <f>SUM(C73:C97)</f>
        <v>0</v>
      </c>
      <c r="D98" s="133">
        <f t="shared" ref="D98:J98" si="3">SUM(D73:D97)</f>
        <v>0</v>
      </c>
      <c r="E98" s="133">
        <f t="shared" si="3"/>
        <v>0</v>
      </c>
      <c r="F98" s="133">
        <f t="shared" si="3"/>
        <v>0</v>
      </c>
      <c r="G98" s="133">
        <f t="shared" si="3"/>
        <v>0</v>
      </c>
      <c r="H98" s="133">
        <f t="shared" si="3"/>
        <v>0</v>
      </c>
      <c r="I98" s="133">
        <f t="shared" si="3"/>
        <v>0</v>
      </c>
      <c r="J98" s="133">
        <f t="shared" si="3"/>
        <v>0</v>
      </c>
      <c r="K98" s="135"/>
    </row>
    <row r="99" spans="1:11" ht="15.75" thickBot="1" x14ac:dyDescent="0.3">
      <c r="A99" s="218" t="s">
        <v>175</v>
      </c>
      <c r="B99" s="219"/>
      <c r="C99" s="220">
        <f>SUM(C98:J98)</f>
        <v>0</v>
      </c>
      <c r="D99" s="221"/>
      <c r="E99" s="221"/>
      <c r="F99" s="221"/>
      <c r="G99" s="221"/>
      <c r="H99" s="221"/>
      <c r="I99" s="221"/>
      <c r="J99" s="222"/>
      <c r="K99" s="136"/>
    </row>
    <row r="100" spans="1:11" x14ac:dyDescent="0.25">
      <c r="A100" s="206" t="str">
        <f>Accueil!$B8</f>
        <v>Papier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8"/>
    </row>
    <row r="101" spans="1:11" ht="15.75" thickBot="1" x14ac:dyDescent="0.3">
      <c r="A101" s="209"/>
      <c r="B101" s="210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1:11" x14ac:dyDescent="0.2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10"/>
    </row>
    <row r="103" spans="1:11" x14ac:dyDescent="0.25">
      <c r="A103" s="127" t="s">
        <v>208</v>
      </c>
      <c r="B103" s="128" t="str">
        <f>Accueil!A28</f>
        <v>P3</v>
      </c>
      <c r="C103" s="128" t="str">
        <f>Accueil!$B28</f>
        <v>du</v>
      </c>
      <c r="D103" s="129">
        <f>Accueil!$C28</f>
        <v>42008</v>
      </c>
      <c r="E103" s="130" t="str">
        <f>Accueil!$D28</f>
        <v>au</v>
      </c>
      <c r="F103" s="131">
        <f>Accueil!$E28</f>
        <v>42055</v>
      </c>
      <c r="G103" s="109"/>
      <c r="H103" s="109"/>
      <c r="I103" s="109"/>
      <c r="J103" s="109"/>
      <c r="K103" s="110"/>
    </row>
    <row r="104" spans="1:11" x14ac:dyDescent="0.25">
      <c r="A104" s="212" t="s">
        <v>173</v>
      </c>
      <c r="B104" s="213"/>
      <c r="C104" s="214"/>
      <c r="D104" s="214"/>
      <c r="E104" s="215"/>
      <c r="F104" s="215"/>
      <c r="G104" s="109"/>
      <c r="H104" s="109"/>
      <c r="I104" s="109"/>
      <c r="J104" s="109"/>
      <c r="K104" s="110"/>
    </row>
    <row r="105" spans="1:11" x14ac:dyDescent="0.25">
      <c r="A105" s="132" t="s">
        <v>44</v>
      </c>
      <c r="B105" s="133" t="s">
        <v>45</v>
      </c>
      <c r="C105" s="134">
        <v>41784</v>
      </c>
      <c r="D105" s="134">
        <v>41785</v>
      </c>
      <c r="E105" s="134">
        <v>41786</v>
      </c>
      <c r="F105" s="134">
        <v>41787</v>
      </c>
      <c r="G105" s="134">
        <v>41788</v>
      </c>
      <c r="H105" s="134">
        <v>41789</v>
      </c>
      <c r="I105" s="134">
        <v>41790</v>
      </c>
      <c r="J105" s="134">
        <v>41791</v>
      </c>
      <c r="K105" s="135" t="s">
        <v>174</v>
      </c>
    </row>
    <row r="106" spans="1:11" x14ac:dyDescent="0.25">
      <c r="A106" s="96" t="s">
        <v>177</v>
      </c>
      <c r="B106" s="97" t="s">
        <v>1</v>
      </c>
      <c r="C106" s="97"/>
      <c r="D106" s="97"/>
      <c r="E106" s="97"/>
      <c r="F106" s="97"/>
      <c r="G106" s="97"/>
      <c r="H106" s="97"/>
      <c r="I106" s="97"/>
      <c r="J106" s="97"/>
      <c r="K106" s="135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135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135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135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135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135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135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135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135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135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135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135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135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135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135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135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135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135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135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135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135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135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135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135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135">
        <f t="shared" si="4"/>
        <v>0</v>
      </c>
    </row>
    <row r="131" spans="1:11" x14ac:dyDescent="0.25">
      <c r="A131" s="216" t="s">
        <v>176</v>
      </c>
      <c r="B131" s="217"/>
      <c r="C131" s="133">
        <f>SUM(C106:C130)</f>
        <v>0</v>
      </c>
      <c r="D131" s="133">
        <f t="shared" ref="D131:J131" si="5">SUM(D106:D130)</f>
        <v>0</v>
      </c>
      <c r="E131" s="133">
        <f t="shared" si="5"/>
        <v>0</v>
      </c>
      <c r="F131" s="133">
        <f t="shared" si="5"/>
        <v>0</v>
      </c>
      <c r="G131" s="133">
        <f t="shared" si="5"/>
        <v>0</v>
      </c>
      <c r="H131" s="133">
        <f t="shared" si="5"/>
        <v>0</v>
      </c>
      <c r="I131" s="133">
        <f t="shared" si="5"/>
        <v>0</v>
      </c>
      <c r="J131" s="133">
        <f t="shared" si="5"/>
        <v>0</v>
      </c>
      <c r="K131" s="135"/>
    </row>
    <row r="132" spans="1:11" ht="15.75" thickBot="1" x14ac:dyDescent="0.3">
      <c r="A132" s="218" t="s">
        <v>175</v>
      </c>
      <c r="B132" s="219"/>
      <c r="C132" s="220">
        <f>SUM(C131:J131)</f>
        <v>0</v>
      </c>
      <c r="D132" s="221"/>
      <c r="E132" s="221"/>
      <c r="F132" s="221"/>
      <c r="G132" s="221"/>
      <c r="H132" s="221"/>
      <c r="I132" s="221"/>
      <c r="J132" s="222"/>
      <c r="K132" s="136"/>
    </row>
    <row r="133" spans="1:11" x14ac:dyDescent="0.25">
      <c r="A133" s="206" t="str">
        <f>Accueil!$B8</f>
        <v>Papier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8"/>
    </row>
    <row r="134" spans="1:11" ht="15.75" thickBot="1" x14ac:dyDescent="0.3">
      <c r="A134" s="209"/>
      <c r="B134" s="210"/>
      <c r="C134" s="210"/>
      <c r="D134" s="210"/>
      <c r="E134" s="210"/>
      <c r="F134" s="210"/>
      <c r="G134" s="210"/>
      <c r="H134" s="210"/>
      <c r="I134" s="210"/>
      <c r="J134" s="210"/>
      <c r="K134" s="211"/>
    </row>
    <row r="135" spans="1:11" x14ac:dyDescent="0.2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10"/>
    </row>
    <row r="136" spans="1:11" x14ac:dyDescent="0.25">
      <c r="A136" s="127" t="s">
        <v>208</v>
      </c>
      <c r="B136" s="128" t="str">
        <f>Accueil!A29</f>
        <v>P4</v>
      </c>
      <c r="C136" s="128" t="str">
        <f>Accueil!$B29</f>
        <v>du</v>
      </c>
      <c r="D136" s="129">
        <f>Accueil!$C29</f>
        <v>42071</v>
      </c>
      <c r="E136" s="130" t="str">
        <f>Accueil!$D29</f>
        <v>au</v>
      </c>
      <c r="F136" s="131">
        <f>Accueil!$E29</f>
        <v>42109</v>
      </c>
      <c r="G136" s="109"/>
      <c r="H136" s="109"/>
      <c r="I136" s="109"/>
      <c r="J136" s="109"/>
      <c r="K136" s="110"/>
    </row>
    <row r="137" spans="1:11" x14ac:dyDescent="0.25">
      <c r="A137" s="212" t="s">
        <v>173</v>
      </c>
      <c r="B137" s="213"/>
      <c r="C137" s="214"/>
      <c r="D137" s="214"/>
      <c r="E137" s="215"/>
      <c r="F137" s="215"/>
      <c r="G137" s="109"/>
      <c r="H137" s="109"/>
      <c r="I137" s="109"/>
      <c r="J137" s="109"/>
      <c r="K137" s="110"/>
    </row>
    <row r="138" spans="1:11" x14ac:dyDescent="0.25">
      <c r="A138" s="132" t="s">
        <v>44</v>
      </c>
      <c r="B138" s="133" t="s">
        <v>45</v>
      </c>
      <c r="C138" s="134">
        <v>41784</v>
      </c>
      <c r="D138" s="134">
        <v>41785</v>
      </c>
      <c r="E138" s="134">
        <v>41786</v>
      </c>
      <c r="F138" s="134">
        <v>41787</v>
      </c>
      <c r="G138" s="134">
        <v>41788</v>
      </c>
      <c r="H138" s="134">
        <v>41789</v>
      </c>
      <c r="I138" s="134">
        <v>41790</v>
      </c>
      <c r="J138" s="134">
        <v>41791</v>
      </c>
      <c r="K138" s="135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135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135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135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135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135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135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135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135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135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135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135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135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135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135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135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135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135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135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135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135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135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135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135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135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135">
        <f t="shared" si="6"/>
        <v>0</v>
      </c>
    </row>
    <row r="164" spans="1:11" x14ac:dyDescent="0.25">
      <c r="A164" s="216" t="s">
        <v>176</v>
      </c>
      <c r="B164" s="217"/>
      <c r="C164" s="133">
        <f>SUM(C139:C163)</f>
        <v>0</v>
      </c>
      <c r="D164" s="133">
        <f t="shared" ref="D164:J164" si="7">SUM(D139:D163)</f>
        <v>0</v>
      </c>
      <c r="E164" s="133">
        <f t="shared" si="7"/>
        <v>0</v>
      </c>
      <c r="F164" s="133">
        <f t="shared" si="7"/>
        <v>0</v>
      </c>
      <c r="G164" s="133">
        <f t="shared" si="7"/>
        <v>0</v>
      </c>
      <c r="H164" s="133">
        <f t="shared" si="7"/>
        <v>0</v>
      </c>
      <c r="I164" s="133">
        <f t="shared" si="7"/>
        <v>0</v>
      </c>
      <c r="J164" s="133">
        <f t="shared" si="7"/>
        <v>0</v>
      </c>
      <c r="K164" s="135"/>
    </row>
    <row r="165" spans="1:11" ht="15.75" thickBot="1" x14ac:dyDescent="0.3">
      <c r="A165" s="218" t="s">
        <v>175</v>
      </c>
      <c r="B165" s="219"/>
      <c r="C165" s="220">
        <f>SUM(C164:J164)</f>
        <v>0</v>
      </c>
      <c r="D165" s="221"/>
      <c r="E165" s="221"/>
      <c r="F165" s="221"/>
      <c r="G165" s="221"/>
      <c r="H165" s="221"/>
      <c r="I165" s="221"/>
      <c r="J165" s="222"/>
      <c r="K165" s="136"/>
    </row>
    <row r="166" spans="1:11" x14ac:dyDescent="0.25">
      <c r="A166" s="206" t="str">
        <f>Accueil!$B8</f>
        <v>Papier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8"/>
    </row>
    <row r="167" spans="1:11" ht="15.75" thickBot="1" x14ac:dyDescent="0.3">
      <c r="A167" s="209"/>
      <c r="B167" s="210"/>
      <c r="C167" s="210"/>
      <c r="D167" s="210"/>
      <c r="E167" s="210"/>
      <c r="F167" s="210"/>
      <c r="G167" s="210"/>
      <c r="H167" s="210"/>
      <c r="I167" s="210"/>
      <c r="J167" s="210"/>
      <c r="K167" s="211"/>
    </row>
    <row r="168" spans="1:11" x14ac:dyDescent="0.25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10"/>
    </row>
    <row r="169" spans="1:11" x14ac:dyDescent="0.25">
      <c r="A169" s="127" t="s">
        <v>208</v>
      </c>
      <c r="B169" s="128" t="str">
        <f>Accueil!A30</f>
        <v>P5</v>
      </c>
      <c r="C169" s="128" t="str">
        <f>Accueil!$B30</f>
        <v>du</v>
      </c>
      <c r="D169" s="129">
        <f>Accueil!$C30</f>
        <v>42126</v>
      </c>
      <c r="E169" s="130" t="str">
        <f>Accueil!$D30</f>
        <v>au</v>
      </c>
      <c r="F169" s="131">
        <f>Accueil!$E30</f>
        <v>42188</v>
      </c>
      <c r="G169" s="109"/>
      <c r="H169" s="109"/>
      <c r="I169" s="109"/>
      <c r="J169" s="109"/>
      <c r="K169" s="110"/>
    </row>
    <row r="170" spans="1:11" x14ac:dyDescent="0.25">
      <c r="A170" s="212" t="s">
        <v>173</v>
      </c>
      <c r="B170" s="213"/>
      <c r="C170" s="214"/>
      <c r="D170" s="214"/>
      <c r="E170" s="215"/>
      <c r="F170" s="215"/>
      <c r="G170" s="109"/>
      <c r="H170" s="109"/>
      <c r="I170" s="109"/>
      <c r="J170" s="109"/>
      <c r="K170" s="110"/>
    </row>
    <row r="171" spans="1:11" x14ac:dyDescent="0.25">
      <c r="A171" s="132" t="s">
        <v>44</v>
      </c>
      <c r="B171" s="133" t="s">
        <v>45</v>
      </c>
      <c r="C171" s="134">
        <v>41784</v>
      </c>
      <c r="D171" s="134">
        <v>41785</v>
      </c>
      <c r="E171" s="134">
        <v>41786</v>
      </c>
      <c r="F171" s="134">
        <v>41787</v>
      </c>
      <c r="G171" s="134">
        <v>41788</v>
      </c>
      <c r="H171" s="134">
        <v>41789</v>
      </c>
      <c r="I171" s="134">
        <v>41790</v>
      </c>
      <c r="J171" s="134">
        <v>41791</v>
      </c>
      <c r="K171" s="135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135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135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135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135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135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135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135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135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135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135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135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135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135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135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135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135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135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135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135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135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135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135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135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135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135">
        <f t="shared" si="8"/>
        <v>0</v>
      </c>
    </row>
    <row r="197" spans="1:11" x14ac:dyDescent="0.25">
      <c r="A197" s="216" t="s">
        <v>176</v>
      </c>
      <c r="B197" s="217"/>
      <c r="C197" s="133">
        <f>SUM(C172:C196)</f>
        <v>0</v>
      </c>
      <c r="D197" s="133">
        <f t="shared" ref="D197:J197" si="9">SUM(D172:D196)</f>
        <v>0</v>
      </c>
      <c r="E197" s="133">
        <f t="shared" si="9"/>
        <v>0</v>
      </c>
      <c r="F197" s="133">
        <f t="shared" si="9"/>
        <v>0</v>
      </c>
      <c r="G197" s="133">
        <f t="shared" si="9"/>
        <v>0</v>
      </c>
      <c r="H197" s="133">
        <f t="shared" si="9"/>
        <v>0</v>
      </c>
      <c r="I197" s="133">
        <f t="shared" si="9"/>
        <v>0</v>
      </c>
      <c r="J197" s="133">
        <f t="shared" si="9"/>
        <v>0</v>
      </c>
      <c r="K197" s="135"/>
    </row>
    <row r="198" spans="1:11" ht="15.75" thickBot="1" x14ac:dyDescent="0.3">
      <c r="A198" s="218" t="s">
        <v>175</v>
      </c>
      <c r="B198" s="219"/>
      <c r="C198" s="220">
        <f>SUM(C197:J197)</f>
        <v>0</v>
      </c>
      <c r="D198" s="221"/>
      <c r="E198" s="221"/>
      <c r="F198" s="221"/>
      <c r="G198" s="221"/>
      <c r="H198" s="221"/>
      <c r="I198" s="221"/>
      <c r="J198" s="222"/>
      <c r="K198" s="136"/>
    </row>
    <row r="199" spans="1:11" x14ac:dyDescent="0.25">
      <c r="A199" s="200" t="s">
        <v>209</v>
      </c>
      <c r="B199" s="201"/>
      <c r="C199" s="201"/>
      <c r="D199" s="201"/>
      <c r="E199" s="201"/>
      <c r="F199" s="201"/>
      <c r="G199" s="201"/>
      <c r="H199" s="201"/>
      <c r="I199" s="201"/>
      <c r="J199" s="201"/>
      <c r="K199" s="202"/>
    </row>
    <row r="200" spans="1:11" ht="15.75" thickBot="1" x14ac:dyDescent="0.3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5"/>
    </row>
    <row r="201" spans="1:11" ht="15.75" thickBot="1" x14ac:dyDescent="0.3"/>
    <row r="202" spans="1:11" x14ac:dyDescent="0.25">
      <c r="A202" s="138" t="s">
        <v>210</v>
      </c>
      <c r="B202" s="54"/>
      <c r="C202" s="54"/>
      <c r="D202" s="54"/>
      <c r="E202" s="54"/>
      <c r="F202" s="54"/>
      <c r="G202" s="55"/>
    </row>
    <row r="203" spans="1:11" x14ac:dyDescent="0.25">
      <c r="A203" s="139" t="str">
        <f>Accueil!$A26</f>
        <v>P1</v>
      </c>
      <c r="B203" s="140">
        <f>$C$66*1.5</f>
        <v>0</v>
      </c>
      <c r="C203" s="196" t="s">
        <v>211</v>
      </c>
      <c r="D203" s="196"/>
      <c r="E203" s="196"/>
      <c r="F203" s="196"/>
      <c r="G203" s="197"/>
    </row>
    <row r="204" spans="1:11" x14ac:dyDescent="0.25">
      <c r="A204" s="139" t="str">
        <f>Accueil!$A27</f>
        <v>P2</v>
      </c>
      <c r="B204" s="140">
        <f>$C$99*1.5</f>
        <v>0</v>
      </c>
      <c r="C204" s="196" t="s">
        <v>211</v>
      </c>
      <c r="D204" s="196"/>
      <c r="E204" s="196"/>
      <c r="F204" s="196"/>
      <c r="G204" s="197"/>
    </row>
    <row r="205" spans="1:11" x14ac:dyDescent="0.25">
      <c r="A205" s="139" t="str">
        <f>Accueil!$A28</f>
        <v>P3</v>
      </c>
      <c r="B205" s="140">
        <f>$C$132*1.5</f>
        <v>0</v>
      </c>
      <c r="C205" s="196" t="s">
        <v>211</v>
      </c>
      <c r="D205" s="196"/>
      <c r="E205" s="196"/>
      <c r="F205" s="196"/>
      <c r="G205" s="197"/>
    </row>
    <row r="206" spans="1:11" x14ac:dyDescent="0.25">
      <c r="A206" s="139" t="str">
        <f>Accueil!$A29</f>
        <v>P4</v>
      </c>
      <c r="B206" s="140">
        <f>$C$165*1.5</f>
        <v>0</v>
      </c>
      <c r="C206" s="196" t="s">
        <v>211</v>
      </c>
      <c r="D206" s="196"/>
      <c r="E206" s="196"/>
      <c r="F206" s="196"/>
      <c r="G206" s="197"/>
    </row>
    <row r="207" spans="1:11" x14ac:dyDescent="0.25">
      <c r="A207" s="139" t="str">
        <f>Accueil!$A30</f>
        <v>P5</v>
      </c>
      <c r="B207" s="140">
        <f>$C$198*1.5</f>
        <v>0</v>
      </c>
      <c r="C207" s="196" t="s">
        <v>211</v>
      </c>
      <c r="D207" s="196"/>
      <c r="E207" s="196"/>
      <c r="F207" s="196"/>
      <c r="G207" s="197"/>
    </row>
    <row r="208" spans="1:11" ht="15.75" thickBot="1" x14ac:dyDescent="0.3">
      <c r="A208" s="141" t="s">
        <v>174</v>
      </c>
      <c r="B208" s="142">
        <f>SUM($B$203:$B$207)</f>
        <v>0</v>
      </c>
      <c r="C208" s="198" t="s">
        <v>212</v>
      </c>
      <c r="D208" s="198"/>
      <c r="E208" s="198"/>
      <c r="F208" s="198"/>
      <c r="G208" s="19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7:G207"/>
    <mergeCell ref="C208:G208"/>
    <mergeCell ref="A199:K200"/>
    <mergeCell ref="C203:G203"/>
    <mergeCell ref="C204:G204"/>
    <mergeCell ref="C205:G205"/>
    <mergeCell ref="C206:G206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</dataValidations>
  <pageMargins left="0.7" right="0.7" top="0.75" bottom="0.75" header="0.3" footer="0.3"/>
  <pageSetup paperSize="9" orientation="landscape" r:id="rId1"/>
  <ignoredErrors>
    <ignoredError sqref="C65:J65 C98:J98 C131:J131 C164:J164 C197:J19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K208"/>
  <sheetViews>
    <sheetView topLeftCell="A25" workbookViewId="0">
      <selection activeCell="I43" sqref="I43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Accueil!$B9</f>
        <v>Cartons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Accueil!$B9</f>
        <v>Cartons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Accueil!$B9</f>
        <v>Cartons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Accueil!$B9</f>
        <v>Cartons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Accueil!$B9</f>
        <v>Cartons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A1:K208"/>
  <sheetViews>
    <sheetView topLeftCell="A28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Accueil!$B10</f>
        <v>Mouchoirs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Accueil!$B10</f>
        <v>Mouchoirs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Accueil!$B10</f>
        <v>Mouchoirs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Accueil!$B10</f>
        <v>Mouchoirs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Accueil!$B10</f>
        <v>Mouchoirs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K208"/>
  <sheetViews>
    <sheetView topLeftCell="A7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Accueil!$B11</f>
        <v>Lego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Accueil!$B11</f>
        <v>Lego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Accueil!$B11</f>
        <v>Lego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Accueil!$B11</f>
        <v>Lego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Accueil!$B11</f>
        <v>Lego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K208"/>
  <sheetViews>
    <sheetView topLeftCell="A25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Accueil!$B12</f>
        <v>Canard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 t="s">
        <v>177</v>
      </c>
      <c r="B40" s="97" t="s">
        <v>10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Accueil!$B12</f>
        <v>Canard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Accueil!$B12</f>
        <v>Canard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Accueil!$B12</f>
        <v>Canard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Accueil!$B12</f>
        <v>Canard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</sheetPr>
  <dimension ref="A1:K208"/>
  <sheetViews>
    <sheetView topLeftCell="A22" workbookViewId="0">
      <selection activeCell="A40" sqref="A40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Accueil!$B13</f>
        <v>Anglais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 t="s">
        <v>177</v>
      </c>
      <c r="B40" s="97" t="s">
        <v>5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Accueil!$B13</f>
        <v>Anglais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Accueil!$B13</f>
        <v>Anglais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Accueil!$B13</f>
        <v>Anglais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Accueil!$B13</f>
        <v>Anglais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sqref="C39:J39 C72:J72 C105:J105 C138:J138 C171:J171">
      <formula1>D37</formula1>
      <formula2>F37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</sheetPr>
  <dimension ref="A1:K208"/>
  <sheetViews>
    <sheetView topLeftCell="A31" workbookViewId="0">
      <selection activeCell="A44" sqref="A44"/>
    </sheetView>
  </sheetViews>
  <sheetFormatPr baseColWidth="10" defaultRowHeight="15" x14ac:dyDescent="0.25"/>
  <cols>
    <col min="1" max="2" width="11.42578125" style="29"/>
    <col min="3" max="10" width="11.7109375" style="29" customWidth="1"/>
    <col min="11" max="11" width="11.7109375" style="46" customWidth="1"/>
    <col min="12" max="16384" width="11.42578125" style="29"/>
  </cols>
  <sheetData>
    <row r="1" spans="1:11" ht="1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x14ac:dyDescent="0.25">
      <c r="A2" s="77"/>
      <c r="B2" s="40"/>
      <c r="C2" s="40"/>
      <c r="D2" s="40"/>
      <c r="E2" s="40"/>
      <c r="F2" s="40"/>
      <c r="G2" s="40"/>
      <c r="H2" s="40"/>
      <c r="I2" s="40"/>
      <c r="J2" s="40"/>
      <c r="K2" s="78"/>
    </row>
    <row r="3" spans="1:1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4"/>
    </row>
    <row r="4" spans="1:11" x14ac:dyDescent="0.25">
      <c r="A4" s="72"/>
      <c r="B4" s="62"/>
      <c r="C4" s="62"/>
      <c r="D4" s="63"/>
      <c r="E4" s="62"/>
      <c r="F4" s="63"/>
      <c r="G4" s="4"/>
      <c r="H4" s="4"/>
      <c r="I4" s="4"/>
      <c r="J4" s="4"/>
      <c r="K4" s="44"/>
    </row>
    <row r="5" spans="1:11" x14ac:dyDescent="0.25">
      <c r="A5" s="38"/>
      <c r="B5" s="39"/>
      <c r="C5" s="39"/>
      <c r="D5" s="39"/>
      <c r="E5" s="39"/>
      <c r="F5" s="39"/>
      <c r="G5" s="4"/>
      <c r="H5" s="4"/>
      <c r="I5" s="4"/>
      <c r="J5" s="4"/>
      <c r="K5" s="44"/>
    </row>
    <row r="6" spans="1:11" x14ac:dyDescent="0.25">
      <c r="A6" s="73"/>
      <c r="B6" s="84"/>
      <c r="C6" s="50"/>
      <c r="D6" s="50"/>
      <c r="E6" s="50"/>
      <c r="F6" s="50"/>
      <c r="G6" s="50"/>
      <c r="H6" s="50"/>
      <c r="I6" s="50"/>
      <c r="J6" s="50"/>
      <c r="K6" s="44"/>
    </row>
    <row r="7" spans="1:1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44"/>
    </row>
    <row r="8" spans="1:11" x14ac:dyDescent="0.25">
      <c r="A8" s="35"/>
      <c r="B8" s="4"/>
      <c r="C8" s="4"/>
      <c r="D8" s="4"/>
      <c r="E8" s="4"/>
      <c r="F8" s="4"/>
      <c r="G8" s="4"/>
      <c r="H8" s="4"/>
      <c r="I8" s="4"/>
      <c r="J8" s="4"/>
      <c r="K8" s="44"/>
    </row>
    <row r="9" spans="1:11" x14ac:dyDescent="0.25">
      <c r="A9" s="35"/>
      <c r="B9" s="4"/>
      <c r="C9" s="4"/>
      <c r="D9" s="4"/>
      <c r="E9" s="4"/>
      <c r="F9" s="4"/>
      <c r="G9" s="4"/>
      <c r="H9" s="4"/>
      <c r="I9" s="4"/>
      <c r="J9" s="4"/>
      <c r="K9" s="44"/>
    </row>
    <row r="10" spans="1:11" x14ac:dyDescent="0.25">
      <c r="A10" s="35"/>
      <c r="B10" s="4"/>
      <c r="C10" s="4"/>
      <c r="D10" s="4"/>
      <c r="E10" s="4"/>
      <c r="F10" s="4"/>
      <c r="G10" s="4"/>
      <c r="H10" s="4"/>
      <c r="I10" s="4"/>
      <c r="J10" s="4"/>
      <c r="K10" s="44"/>
    </row>
    <row r="11" spans="1:11" x14ac:dyDescent="0.25">
      <c r="A11" s="35"/>
      <c r="B11" s="4"/>
      <c r="C11" s="4"/>
      <c r="D11" s="4"/>
      <c r="E11" s="4"/>
      <c r="F11" s="4"/>
      <c r="G11" s="4"/>
      <c r="H11" s="4"/>
      <c r="I11" s="4"/>
      <c r="J11" s="4"/>
      <c r="K11" s="44"/>
    </row>
    <row r="12" spans="1:11" x14ac:dyDescent="0.25">
      <c r="A12" s="35"/>
      <c r="B12" s="4"/>
      <c r="C12" s="4"/>
      <c r="D12" s="4"/>
      <c r="E12" s="4"/>
      <c r="F12" s="4"/>
      <c r="G12" s="4"/>
      <c r="H12" s="4"/>
      <c r="I12" s="4"/>
      <c r="J12" s="4"/>
      <c r="K12" s="44"/>
    </row>
    <row r="13" spans="1:11" x14ac:dyDescent="0.25">
      <c r="A13" s="35"/>
      <c r="B13" s="4"/>
      <c r="C13" s="4"/>
      <c r="D13" s="4"/>
      <c r="E13" s="4"/>
      <c r="F13" s="4"/>
      <c r="G13" s="4"/>
      <c r="H13" s="4"/>
      <c r="I13" s="4"/>
      <c r="J13" s="4"/>
      <c r="K13" s="44"/>
    </row>
    <row r="14" spans="1:1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44"/>
    </row>
    <row r="15" spans="1:11" x14ac:dyDescent="0.25">
      <c r="A15" s="35"/>
      <c r="B15" s="4"/>
      <c r="C15" s="4"/>
      <c r="D15" s="4"/>
      <c r="E15" s="4"/>
      <c r="F15" s="4"/>
      <c r="G15" s="4"/>
      <c r="H15" s="4"/>
      <c r="I15" s="4"/>
      <c r="J15" s="4"/>
      <c r="K15" s="44"/>
    </row>
    <row r="16" spans="1:11" x14ac:dyDescent="0.25">
      <c r="A16" s="35"/>
      <c r="B16" s="4"/>
      <c r="C16" s="4"/>
      <c r="D16" s="62"/>
      <c r="E16" s="4"/>
      <c r="F16" s="4"/>
      <c r="G16" s="4"/>
      <c r="H16" s="4"/>
      <c r="I16" s="4"/>
      <c r="J16" s="4"/>
      <c r="K16" s="44"/>
    </row>
    <row r="17" spans="1:11" x14ac:dyDescent="0.25">
      <c r="A17" s="35"/>
      <c r="B17" s="4"/>
      <c r="C17" s="4"/>
      <c r="D17" s="4"/>
      <c r="E17" s="4"/>
      <c r="F17" s="4"/>
      <c r="G17" s="4"/>
      <c r="H17" s="4"/>
      <c r="I17" s="4"/>
      <c r="J17" s="4"/>
      <c r="K17" s="44"/>
    </row>
    <row r="18" spans="1:11" x14ac:dyDescent="0.25">
      <c r="A18" s="35"/>
      <c r="B18" s="4"/>
      <c r="C18" s="4"/>
      <c r="D18" s="4"/>
      <c r="E18" s="4"/>
      <c r="F18" s="4"/>
      <c r="G18" s="4"/>
      <c r="H18" s="4"/>
      <c r="I18" s="4"/>
      <c r="J18" s="4"/>
      <c r="K18" s="44"/>
    </row>
    <row r="19" spans="1:11" x14ac:dyDescent="0.25">
      <c r="A19" s="35"/>
      <c r="B19" s="4"/>
      <c r="C19" s="4"/>
      <c r="D19" s="4"/>
      <c r="E19" s="4"/>
      <c r="F19" s="4"/>
      <c r="G19" s="4"/>
      <c r="H19" s="4"/>
      <c r="I19" s="4"/>
      <c r="J19" s="4"/>
      <c r="K19" s="44"/>
    </row>
    <row r="20" spans="1:11" x14ac:dyDescent="0.25">
      <c r="A20" s="35"/>
      <c r="B20" s="4"/>
      <c r="C20" s="4"/>
      <c r="D20" s="4"/>
      <c r="E20" s="4"/>
      <c r="F20" s="4"/>
      <c r="G20" s="4"/>
      <c r="H20" s="4"/>
      <c r="I20" s="4"/>
      <c r="J20" s="4"/>
      <c r="K20" s="44"/>
    </row>
    <row r="21" spans="1:11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4"/>
    </row>
    <row r="22" spans="1:11" x14ac:dyDescent="0.25">
      <c r="A22" s="35"/>
      <c r="B22" s="4"/>
      <c r="C22" s="4"/>
      <c r="D22" s="4"/>
      <c r="E22" s="4"/>
      <c r="F22" s="4"/>
      <c r="G22" s="4"/>
      <c r="H22" s="4"/>
      <c r="I22" s="4"/>
      <c r="J22" s="4"/>
      <c r="K22" s="44"/>
    </row>
    <row r="23" spans="1:11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4"/>
    </row>
    <row r="24" spans="1:11" x14ac:dyDescent="0.25">
      <c r="A24" s="35"/>
      <c r="B24" s="4"/>
      <c r="C24" s="4"/>
      <c r="D24" s="4"/>
      <c r="E24" s="4"/>
      <c r="F24" s="4"/>
      <c r="G24" s="4"/>
      <c r="H24" s="4"/>
      <c r="I24" s="4"/>
      <c r="J24" s="4"/>
      <c r="K24" s="44"/>
    </row>
    <row r="25" spans="1:11" x14ac:dyDescent="0.25">
      <c r="A25" s="35"/>
      <c r="B25" s="4"/>
      <c r="C25" s="4"/>
      <c r="D25" s="4"/>
      <c r="E25" s="4"/>
      <c r="F25" s="4"/>
      <c r="G25" s="4"/>
      <c r="H25" s="4"/>
      <c r="I25" s="4"/>
      <c r="J25" s="4"/>
      <c r="K25" s="44"/>
    </row>
    <row r="26" spans="1:11" x14ac:dyDescent="0.25">
      <c r="A26" s="35"/>
      <c r="B26" s="4"/>
      <c r="C26" s="4"/>
      <c r="D26" s="4"/>
      <c r="E26" s="4"/>
      <c r="F26" s="4"/>
      <c r="G26" s="4"/>
      <c r="H26" s="4"/>
      <c r="I26" s="4"/>
      <c r="J26" s="4"/>
      <c r="K26" s="44"/>
    </row>
    <row r="27" spans="1:11" x14ac:dyDescent="0.25">
      <c r="A27" s="35"/>
      <c r="B27" s="4"/>
      <c r="C27" s="4"/>
      <c r="D27" s="4"/>
      <c r="E27" s="4"/>
      <c r="F27" s="4"/>
      <c r="G27" s="4"/>
      <c r="H27" s="4"/>
      <c r="I27" s="4"/>
      <c r="J27" s="4"/>
      <c r="K27" s="44"/>
    </row>
    <row r="28" spans="1:11" x14ac:dyDescent="0.25">
      <c r="A28" s="35"/>
      <c r="B28" s="4"/>
      <c r="C28" s="4"/>
      <c r="D28" s="4"/>
      <c r="E28" s="4"/>
      <c r="F28" s="4"/>
      <c r="G28" s="4"/>
      <c r="H28" s="4"/>
      <c r="I28" s="4"/>
      <c r="J28" s="4"/>
      <c r="K28" s="44"/>
    </row>
    <row r="29" spans="1:11" x14ac:dyDescent="0.25">
      <c r="A29" s="35"/>
      <c r="B29" s="4"/>
      <c r="C29" s="4"/>
      <c r="D29" s="4"/>
      <c r="E29" s="4"/>
      <c r="F29" s="4"/>
      <c r="G29" s="4"/>
      <c r="H29" s="4"/>
      <c r="I29" s="4"/>
      <c r="J29" s="4"/>
      <c r="K29" s="44"/>
    </row>
    <row r="30" spans="1:11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4"/>
    </row>
    <row r="31" spans="1:1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44"/>
    </row>
    <row r="32" spans="1:11" s="43" customFormat="1" x14ac:dyDescent="0.25">
      <c r="A32" s="79"/>
      <c r="B32" s="80"/>
      <c r="C32" s="67"/>
      <c r="D32" s="67"/>
      <c r="E32" s="67"/>
      <c r="F32" s="67"/>
      <c r="G32" s="67"/>
      <c r="H32" s="67"/>
      <c r="I32" s="67"/>
      <c r="J32" s="67"/>
      <c r="K32" s="44"/>
    </row>
    <row r="33" spans="1:11" s="43" customFormat="1" ht="15.75" thickBot="1" x14ac:dyDescent="0.3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45"/>
    </row>
    <row r="34" spans="1:11" x14ac:dyDescent="0.25">
      <c r="A34" s="166" t="str">
        <f>Accueil!$B14</f>
        <v>Bijoux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ht="15.75" thickBo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x14ac:dyDescent="0.25">
      <c r="A36" s="35"/>
      <c r="B36" s="4"/>
      <c r="C36" s="4"/>
      <c r="D36" s="4"/>
      <c r="E36" s="4"/>
      <c r="F36" s="4"/>
      <c r="G36" s="4"/>
      <c r="H36" s="4"/>
      <c r="I36" s="4"/>
      <c r="J36" s="4"/>
      <c r="K36" s="44"/>
    </row>
    <row r="37" spans="1:11" x14ac:dyDescent="0.25">
      <c r="A37" s="68" t="s">
        <v>208</v>
      </c>
      <c r="B37" s="61" t="str">
        <f>Accueil!$A$26</f>
        <v>P1</v>
      </c>
      <c r="C37" s="61" t="str">
        <f>Accueil!$B$26</f>
        <v>du</v>
      </c>
      <c r="D37" s="64">
        <f>Accueil!$C$26</f>
        <v>41884</v>
      </c>
      <c r="E37" s="65" t="str">
        <f>Accueil!$D$26</f>
        <v>au</v>
      </c>
      <c r="F37" s="66">
        <f>Accueil!$E$26</f>
        <v>41930</v>
      </c>
      <c r="G37" s="4"/>
      <c r="H37" s="4"/>
      <c r="I37" s="4"/>
      <c r="J37" s="4"/>
      <c r="K37" s="44"/>
    </row>
    <row r="38" spans="1:11" x14ac:dyDescent="0.25">
      <c r="A38" s="172" t="s">
        <v>173</v>
      </c>
      <c r="B38" s="173"/>
      <c r="C38" s="174"/>
      <c r="D38" s="174"/>
      <c r="E38" s="182"/>
      <c r="F38" s="182"/>
      <c r="G38" s="4"/>
      <c r="H38" s="4"/>
      <c r="I38" s="4"/>
      <c r="J38" s="4"/>
      <c r="K38" s="44"/>
    </row>
    <row r="39" spans="1:11" x14ac:dyDescent="0.25">
      <c r="A39" s="69" t="s">
        <v>44</v>
      </c>
      <c r="B39" s="42" t="s">
        <v>45</v>
      </c>
      <c r="C39" s="41">
        <v>41884</v>
      </c>
      <c r="D39" s="41">
        <v>41785</v>
      </c>
      <c r="E39" s="41">
        <v>41786</v>
      </c>
      <c r="F39" s="41">
        <v>41787</v>
      </c>
      <c r="G39" s="41">
        <v>41788</v>
      </c>
      <c r="H39" s="41">
        <v>41789</v>
      </c>
      <c r="I39" s="41">
        <v>41790</v>
      </c>
      <c r="J39" s="41">
        <v>41791</v>
      </c>
      <c r="K39" s="70" t="s">
        <v>174</v>
      </c>
    </row>
    <row r="40" spans="1:11" x14ac:dyDescent="0.25">
      <c r="A40" s="96" t="s">
        <v>177</v>
      </c>
      <c r="B40" s="97" t="s">
        <v>1</v>
      </c>
      <c r="C40" s="97"/>
      <c r="D40" s="97"/>
      <c r="E40" s="97"/>
      <c r="F40" s="97"/>
      <c r="G40" s="97"/>
      <c r="H40" s="97"/>
      <c r="I40" s="97"/>
      <c r="J40" s="97"/>
      <c r="K40" s="70">
        <f>SUM(C40:J40)</f>
        <v>0</v>
      </c>
    </row>
    <row r="41" spans="1:11" x14ac:dyDescent="0.25">
      <c r="A41" s="96" t="s">
        <v>177</v>
      </c>
      <c r="B41" s="97" t="s">
        <v>14</v>
      </c>
      <c r="C41" s="97"/>
      <c r="D41" s="97"/>
      <c r="E41" s="97"/>
      <c r="F41" s="97"/>
      <c r="G41" s="97"/>
      <c r="H41" s="97"/>
      <c r="I41" s="97"/>
      <c r="J41" s="97"/>
      <c r="K41" s="70">
        <f t="shared" ref="K41:K64" si="0">SUM(C41:J41)</f>
        <v>0</v>
      </c>
    </row>
    <row r="42" spans="1:11" x14ac:dyDescent="0.2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70">
        <f t="shared" si="0"/>
        <v>0</v>
      </c>
    </row>
    <row r="43" spans="1:1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70">
        <f t="shared" si="0"/>
        <v>0</v>
      </c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70">
        <f t="shared" si="0"/>
        <v>0</v>
      </c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70">
        <f t="shared" si="0"/>
        <v>0</v>
      </c>
    </row>
    <row r="46" spans="1:1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70">
        <f t="shared" si="0"/>
        <v>0</v>
      </c>
    </row>
    <row r="47" spans="1:1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70">
        <f t="shared" si="0"/>
        <v>0</v>
      </c>
    </row>
    <row r="48" spans="1:1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70">
        <f t="shared" si="0"/>
        <v>0</v>
      </c>
    </row>
    <row r="49" spans="1:11" x14ac:dyDescent="0.25">
      <c r="A49" s="96"/>
      <c r="B49" s="97"/>
      <c r="C49" s="97"/>
      <c r="D49" s="98"/>
      <c r="E49" s="97"/>
      <c r="F49" s="97"/>
      <c r="G49" s="97"/>
      <c r="H49" s="97"/>
      <c r="I49" s="97"/>
      <c r="J49" s="97"/>
      <c r="K49" s="70">
        <f t="shared" si="0"/>
        <v>0</v>
      </c>
    </row>
    <row r="50" spans="1:1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70">
        <f t="shared" si="0"/>
        <v>0</v>
      </c>
    </row>
    <row r="51" spans="1:1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70">
        <f t="shared" si="0"/>
        <v>0</v>
      </c>
    </row>
    <row r="52" spans="1:1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70">
        <f t="shared" si="0"/>
        <v>0</v>
      </c>
    </row>
    <row r="53" spans="1:1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70">
        <f t="shared" si="0"/>
        <v>0</v>
      </c>
    </row>
    <row r="54" spans="1:1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70">
        <f t="shared" si="0"/>
        <v>0</v>
      </c>
    </row>
    <row r="55" spans="1:1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70">
        <f t="shared" si="0"/>
        <v>0</v>
      </c>
    </row>
    <row r="56" spans="1:1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70">
        <f t="shared" si="0"/>
        <v>0</v>
      </c>
    </row>
    <row r="57" spans="1:11" x14ac:dyDescent="0.2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70">
        <f t="shared" si="0"/>
        <v>0</v>
      </c>
    </row>
    <row r="58" spans="1:11" x14ac:dyDescent="0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70">
        <f t="shared" si="0"/>
        <v>0</v>
      </c>
    </row>
    <row r="59" spans="1:1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70">
        <f t="shared" si="0"/>
        <v>0</v>
      </c>
    </row>
    <row r="60" spans="1:1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70">
        <f t="shared" si="0"/>
        <v>0</v>
      </c>
    </row>
    <row r="61" spans="1:11" x14ac:dyDescent="0.2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70">
        <f t="shared" si="0"/>
        <v>0</v>
      </c>
    </row>
    <row r="62" spans="1:11" x14ac:dyDescent="0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70">
        <f t="shared" si="0"/>
        <v>0</v>
      </c>
    </row>
    <row r="63" spans="1:11" x14ac:dyDescent="0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70">
        <f t="shared" si="0"/>
        <v>0</v>
      </c>
    </row>
    <row r="64" spans="1:11" x14ac:dyDescent="0.2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70">
        <f t="shared" si="0"/>
        <v>0</v>
      </c>
    </row>
    <row r="65" spans="1:11" x14ac:dyDescent="0.25">
      <c r="A65" s="175" t="s">
        <v>176</v>
      </c>
      <c r="B65" s="176"/>
      <c r="C65" s="42">
        <f>SUM(C40:C64)</f>
        <v>0</v>
      </c>
      <c r="D65" s="42">
        <f t="shared" ref="D65:J65" si="1">SUM(D40:D64)</f>
        <v>0</v>
      </c>
      <c r="E65" s="42">
        <f t="shared" si="1"/>
        <v>0</v>
      </c>
      <c r="F65" s="42">
        <f t="shared" si="1"/>
        <v>0</v>
      </c>
      <c r="G65" s="42">
        <f t="shared" si="1"/>
        <v>0</v>
      </c>
      <c r="H65" s="42">
        <f t="shared" si="1"/>
        <v>0</v>
      </c>
      <c r="I65" s="42">
        <f t="shared" si="1"/>
        <v>0</v>
      </c>
      <c r="J65" s="42">
        <f t="shared" si="1"/>
        <v>0</v>
      </c>
      <c r="K65" s="70"/>
    </row>
    <row r="66" spans="1:11" ht="15.75" thickBot="1" x14ac:dyDescent="0.3">
      <c r="A66" s="177" t="s">
        <v>175</v>
      </c>
      <c r="B66" s="178"/>
      <c r="C66" s="179">
        <f>SUM(C65:J65)</f>
        <v>0</v>
      </c>
      <c r="D66" s="180"/>
      <c r="E66" s="180"/>
      <c r="F66" s="180"/>
      <c r="G66" s="180"/>
      <c r="H66" s="180"/>
      <c r="I66" s="180"/>
      <c r="J66" s="181"/>
      <c r="K66" s="71"/>
    </row>
    <row r="67" spans="1:11" x14ac:dyDescent="0.25">
      <c r="A67" s="183" t="str">
        <f>Accueil!$B14</f>
        <v>Bijoux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15.75" thickBo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x14ac:dyDescent="0.25">
      <c r="A69" s="35"/>
      <c r="B69" s="4"/>
      <c r="C69" s="4"/>
      <c r="D69" s="4"/>
      <c r="E69" s="4"/>
      <c r="F69" s="4"/>
      <c r="G69" s="4"/>
      <c r="H69" s="4"/>
      <c r="I69" s="4"/>
      <c r="J69" s="4"/>
      <c r="K69" s="44"/>
    </row>
    <row r="70" spans="1:11" x14ac:dyDescent="0.25">
      <c r="A70" s="68" t="s">
        <v>208</v>
      </c>
      <c r="B70" s="61" t="str">
        <f>Accueil!$A27</f>
        <v>P2</v>
      </c>
      <c r="C70" s="61" t="str">
        <f>Accueil!$B27</f>
        <v>du</v>
      </c>
      <c r="D70" s="64">
        <f>Accueil!$C27</f>
        <v>41945</v>
      </c>
      <c r="E70" s="65" t="str">
        <f>Accueil!$D27</f>
        <v>au</v>
      </c>
      <c r="F70" s="66">
        <f>Accueil!$E27</f>
        <v>41991</v>
      </c>
      <c r="G70" s="4"/>
      <c r="H70" s="4"/>
      <c r="I70" s="4"/>
      <c r="J70" s="4"/>
      <c r="K70" s="44"/>
    </row>
    <row r="71" spans="1:11" x14ac:dyDescent="0.25">
      <c r="A71" s="172" t="s">
        <v>173</v>
      </c>
      <c r="B71" s="173"/>
      <c r="C71" s="174"/>
      <c r="D71" s="174"/>
      <c r="E71" s="182"/>
      <c r="F71" s="182"/>
      <c r="G71" s="4"/>
      <c r="H71" s="4"/>
      <c r="I71" s="4"/>
      <c r="J71" s="4"/>
      <c r="K71" s="44"/>
    </row>
    <row r="72" spans="1:11" x14ac:dyDescent="0.25">
      <c r="A72" s="69" t="s">
        <v>44</v>
      </c>
      <c r="B72" s="42" t="s">
        <v>45</v>
      </c>
      <c r="C72" s="41">
        <v>41784</v>
      </c>
      <c r="D72" s="41">
        <v>41785</v>
      </c>
      <c r="E72" s="41">
        <v>41786</v>
      </c>
      <c r="F72" s="41">
        <v>41787</v>
      </c>
      <c r="G72" s="41">
        <v>41788</v>
      </c>
      <c r="H72" s="41">
        <v>41789</v>
      </c>
      <c r="I72" s="41">
        <v>41790</v>
      </c>
      <c r="J72" s="41">
        <v>41791</v>
      </c>
      <c r="K72" s="70" t="s">
        <v>174</v>
      </c>
    </row>
    <row r="73" spans="1:11" x14ac:dyDescent="0.2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70">
        <f>SUM(C73:J73)</f>
        <v>0</v>
      </c>
    </row>
    <row r="74" spans="1:11" x14ac:dyDescent="0.2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70">
        <f t="shared" ref="K74:K97" si="2">SUM(C74:J74)</f>
        <v>0</v>
      </c>
    </row>
    <row r="75" spans="1:11" x14ac:dyDescent="0.2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70">
        <f t="shared" si="2"/>
        <v>0</v>
      </c>
    </row>
    <row r="76" spans="1:11" x14ac:dyDescent="0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70">
        <f t="shared" si="2"/>
        <v>0</v>
      </c>
    </row>
    <row r="77" spans="1:1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70">
        <f t="shared" si="2"/>
        <v>0</v>
      </c>
    </row>
    <row r="78" spans="1:11" x14ac:dyDescent="0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70">
        <f t="shared" si="2"/>
        <v>0</v>
      </c>
    </row>
    <row r="79" spans="1:11" x14ac:dyDescent="0.2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70">
        <f t="shared" si="2"/>
        <v>0</v>
      </c>
    </row>
    <row r="80" spans="1:11" x14ac:dyDescent="0.25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70">
        <f t="shared" si="2"/>
        <v>0</v>
      </c>
    </row>
    <row r="81" spans="1:1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70">
        <f t="shared" si="2"/>
        <v>0</v>
      </c>
    </row>
    <row r="82" spans="1:11" x14ac:dyDescent="0.25">
      <c r="A82" s="96"/>
      <c r="B82" s="97"/>
      <c r="C82" s="97"/>
      <c r="D82" s="98"/>
      <c r="E82" s="97"/>
      <c r="F82" s="97"/>
      <c r="G82" s="97"/>
      <c r="H82" s="97"/>
      <c r="I82" s="97"/>
      <c r="J82" s="97"/>
      <c r="K82" s="70">
        <f t="shared" si="2"/>
        <v>0</v>
      </c>
    </row>
    <row r="83" spans="1:11" x14ac:dyDescent="0.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70">
        <f t="shared" si="2"/>
        <v>0</v>
      </c>
    </row>
    <row r="84" spans="1:11" x14ac:dyDescent="0.2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70">
        <f t="shared" si="2"/>
        <v>0</v>
      </c>
    </row>
    <row r="85" spans="1:1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70">
        <f t="shared" si="2"/>
        <v>0</v>
      </c>
    </row>
    <row r="86" spans="1:11" x14ac:dyDescent="0.25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70">
        <f t="shared" si="2"/>
        <v>0</v>
      </c>
    </row>
    <row r="87" spans="1:11" x14ac:dyDescent="0.2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70">
        <f t="shared" si="2"/>
        <v>0</v>
      </c>
    </row>
    <row r="88" spans="1:11" x14ac:dyDescent="0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70">
        <f t="shared" si="2"/>
        <v>0</v>
      </c>
    </row>
    <row r="89" spans="1:11" x14ac:dyDescent="0.25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70">
        <f t="shared" si="2"/>
        <v>0</v>
      </c>
    </row>
    <row r="90" spans="1:1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70">
        <f t="shared" si="2"/>
        <v>0</v>
      </c>
    </row>
    <row r="91" spans="1:1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70">
        <f t="shared" si="2"/>
        <v>0</v>
      </c>
    </row>
    <row r="92" spans="1:11" x14ac:dyDescent="0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70">
        <f t="shared" si="2"/>
        <v>0</v>
      </c>
    </row>
    <row r="93" spans="1:11" x14ac:dyDescent="0.25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70">
        <f t="shared" si="2"/>
        <v>0</v>
      </c>
    </row>
    <row r="94" spans="1:11" x14ac:dyDescent="0.25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70">
        <f t="shared" si="2"/>
        <v>0</v>
      </c>
    </row>
    <row r="95" spans="1:11" x14ac:dyDescent="0.2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70">
        <f t="shared" si="2"/>
        <v>0</v>
      </c>
    </row>
    <row r="96" spans="1:11" x14ac:dyDescent="0.2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70">
        <f t="shared" si="2"/>
        <v>0</v>
      </c>
    </row>
    <row r="97" spans="1:11" x14ac:dyDescent="0.2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70">
        <f t="shared" si="2"/>
        <v>0</v>
      </c>
    </row>
    <row r="98" spans="1:11" x14ac:dyDescent="0.25">
      <c r="A98" s="175" t="s">
        <v>176</v>
      </c>
      <c r="B98" s="176"/>
      <c r="C98" s="42">
        <f>SUM(C73:C97)</f>
        <v>0</v>
      </c>
      <c r="D98" s="42">
        <f t="shared" ref="D98:J98" si="3">SUM(D73:D97)</f>
        <v>0</v>
      </c>
      <c r="E98" s="42">
        <f t="shared" si="3"/>
        <v>0</v>
      </c>
      <c r="F98" s="42">
        <f t="shared" si="3"/>
        <v>0</v>
      </c>
      <c r="G98" s="42">
        <f t="shared" si="3"/>
        <v>0</v>
      </c>
      <c r="H98" s="42">
        <f t="shared" si="3"/>
        <v>0</v>
      </c>
      <c r="I98" s="42">
        <f t="shared" si="3"/>
        <v>0</v>
      </c>
      <c r="J98" s="42">
        <f t="shared" si="3"/>
        <v>0</v>
      </c>
      <c r="K98" s="70"/>
    </row>
    <row r="99" spans="1:11" ht="15.75" thickBot="1" x14ac:dyDescent="0.3">
      <c r="A99" s="177" t="s">
        <v>175</v>
      </c>
      <c r="B99" s="178"/>
      <c r="C99" s="179">
        <f>SUM(C98:J98)</f>
        <v>0</v>
      </c>
      <c r="D99" s="180"/>
      <c r="E99" s="180"/>
      <c r="F99" s="180"/>
      <c r="G99" s="180"/>
      <c r="H99" s="180"/>
      <c r="I99" s="180"/>
      <c r="J99" s="181"/>
      <c r="K99" s="71"/>
    </row>
    <row r="100" spans="1:11" x14ac:dyDescent="0.25">
      <c r="A100" s="183" t="str">
        <f>Accueil!$B14</f>
        <v>Bijoux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15.75" thickBot="1" x14ac:dyDescent="0.3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1:11" x14ac:dyDescent="0.25">
      <c r="A102" s="35"/>
      <c r="B102" s="4"/>
      <c r="C102" s="4"/>
      <c r="D102" s="4"/>
      <c r="E102" s="4"/>
      <c r="F102" s="4"/>
      <c r="G102" s="4"/>
      <c r="H102" s="4"/>
      <c r="I102" s="4"/>
      <c r="J102" s="4"/>
      <c r="K102" s="44"/>
    </row>
    <row r="103" spans="1:11" x14ac:dyDescent="0.25">
      <c r="A103" s="68" t="s">
        <v>208</v>
      </c>
      <c r="B103" s="61" t="str">
        <f>Accueil!A28</f>
        <v>P3</v>
      </c>
      <c r="C103" s="61" t="str">
        <f>Accueil!$B28</f>
        <v>du</v>
      </c>
      <c r="D103" s="64">
        <f>Accueil!$C28</f>
        <v>42008</v>
      </c>
      <c r="E103" s="65" t="str">
        <f>Accueil!$D28</f>
        <v>au</v>
      </c>
      <c r="F103" s="66">
        <f>Accueil!$E28</f>
        <v>42055</v>
      </c>
      <c r="G103" s="4"/>
      <c r="H103" s="4"/>
      <c r="I103" s="4"/>
      <c r="J103" s="4"/>
      <c r="K103" s="44"/>
    </row>
    <row r="104" spans="1:11" x14ac:dyDescent="0.25">
      <c r="A104" s="172" t="s">
        <v>173</v>
      </c>
      <c r="B104" s="173"/>
      <c r="C104" s="174"/>
      <c r="D104" s="174"/>
      <c r="E104" s="182"/>
      <c r="F104" s="182"/>
      <c r="G104" s="4"/>
      <c r="H104" s="4"/>
      <c r="I104" s="4"/>
      <c r="J104" s="4"/>
      <c r="K104" s="44"/>
    </row>
    <row r="105" spans="1:11" x14ac:dyDescent="0.25">
      <c r="A105" s="69" t="s">
        <v>44</v>
      </c>
      <c r="B105" s="42" t="s">
        <v>45</v>
      </c>
      <c r="C105" s="41">
        <v>41784</v>
      </c>
      <c r="D105" s="41">
        <v>41785</v>
      </c>
      <c r="E105" s="41">
        <v>41786</v>
      </c>
      <c r="F105" s="41">
        <v>41787</v>
      </c>
      <c r="G105" s="41">
        <v>41788</v>
      </c>
      <c r="H105" s="41">
        <v>41789</v>
      </c>
      <c r="I105" s="41">
        <v>41790</v>
      </c>
      <c r="J105" s="41">
        <v>41791</v>
      </c>
      <c r="K105" s="70" t="s">
        <v>174</v>
      </c>
    </row>
    <row r="106" spans="1:11" x14ac:dyDescent="0.2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70">
        <f>SUM(C106:J106)</f>
        <v>0</v>
      </c>
    </row>
    <row r="107" spans="1:11" x14ac:dyDescent="0.2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70">
        <f t="shared" ref="K107:K130" si="4">SUM(C107:J107)</f>
        <v>0</v>
      </c>
    </row>
    <row r="108" spans="1:11" x14ac:dyDescent="0.2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70">
        <f t="shared" si="4"/>
        <v>0</v>
      </c>
    </row>
    <row r="109" spans="1:11" x14ac:dyDescent="0.25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70">
        <f t="shared" si="4"/>
        <v>0</v>
      </c>
    </row>
    <row r="110" spans="1:11" x14ac:dyDescent="0.2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70">
        <f t="shared" si="4"/>
        <v>0</v>
      </c>
    </row>
    <row r="111" spans="1:11" x14ac:dyDescent="0.2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70">
        <f t="shared" si="4"/>
        <v>0</v>
      </c>
    </row>
    <row r="112" spans="1:11" x14ac:dyDescent="0.2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70">
        <f t="shared" si="4"/>
        <v>0</v>
      </c>
    </row>
    <row r="113" spans="1:11" x14ac:dyDescent="0.2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70">
        <f t="shared" si="4"/>
        <v>0</v>
      </c>
    </row>
    <row r="114" spans="1:11" x14ac:dyDescent="0.2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70">
        <f t="shared" si="4"/>
        <v>0</v>
      </c>
    </row>
    <row r="115" spans="1:11" x14ac:dyDescent="0.25">
      <c r="A115" s="96"/>
      <c r="B115" s="97"/>
      <c r="C115" s="97"/>
      <c r="D115" s="98"/>
      <c r="E115" s="97"/>
      <c r="F115" s="97"/>
      <c r="G115" s="97"/>
      <c r="H115" s="97"/>
      <c r="I115" s="97"/>
      <c r="J115" s="97"/>
      <c r="K115" s="70">
        <f t="shared" si="4"/>
        <v>0</v>
      </c>
    </row>
    <row r="116" spans="1:11" x14ac:dyDescent="0.25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70">
        <f t="shared" si="4"/>
        <v>0</v>
      </c>
    </row>
    <row r="117" spans="1:11" x14ac:dyDescent="0.25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70">
        <f t="shared" si="4"/>
        <v>0</v>
      </c>
    </row>
    <row r="118" spans="1:11" x14ac:dyDescent="0.25">
      <c r="A118" s="96"/>
      <c r="B118" s="97"/>
      <c r="C118" s="97"/>
      <c r="D118" s="97"/>
      <c r="E118" s="97"/>
      <c r="F118" s="97"/>
      <c r="G118" s="97"/>
      <c r="H118" s="97"/>
      <c r="I118" s="97"/>
      <c r="J118" s="97"/>
      <c r="K118" s="70">
        <f t="shared" si="4"/>
        <v>0</v>
      </c>
    </row>
    <row r="119" spans="1:11" x14ac:dyDescent="0.25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70">
        <f t="shared" si="4"/>
        <v>0</v>
      </c>
    </row>
    <row r="120" spans="1:11" x14ac:dyDescent="0.25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70">
        <f t="shared" si="4"/>
        <v>0</v>
      </c>
    </row>
    <row r="121" spans="1:11" x14ac:dyDescent="0.2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70">
        <f t="shared" si="4"/>
        <v>0</v>
      </c>
    </row>
    <row r="122" spans="1:11" x14ac:dyDescent="0.25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70">
        <f t="shared" si="4"/>
        <v>0</v>
      </c>
    </row>
    <row r="123" spans="1:11" x14ac:dyDescent="0.2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70">
        <f t="shared" si="4"/>
        <v>0</v>
      </c>
    </row>
    <row r="124" spans="1:11" x14ac:dyDescent="0.25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70">
        <f t="shared" si="4"/>
        <v>0</v>
      </c>
    </row>
    <row r="125" spans="1:11" x14ac:dyDescent="0.25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70">
        <f t="shared" si="4"/>
        <v>0</v>
      </c>
    </row>
    <row r="126" spans="1:11" x14ac:dyDescent="0.2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70">
        <f t="shared" si="4"/>
        <v>0</v>
      </c>
    </row>
    <row r="127" spans="1:11" x14ac:dyDescent="0.25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70">
        <f t="shared" si="4"/>
        <v>0</v>
      </c>
    </row>
    <row r="128" spans="1:11" x14ac:dyDescent="0.2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70">
        <f t="shared" si="4"/>
        <v>0</v>
      </c>
    </row>
    <row r="129" spans="1:11" x14ac:dyDescent="0.2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70">
        <f t="shared" si="4"/>
        <v>0</v>
      </c>
    </row>
    <row r="130" spans="1:1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70">
        <f t="shared" si="4"/>
        <v>0</v>
      </c>
    </row>
    <row r="131" spans="1:11" x14ac:dyDescent="0.25">
      <c r="A131" s="175" t="s">
        <v>176</v>
      </c>
      <c r="B131" s="176"/>
      <c r="C131" s="42">
        <f>SUM(C106:C130)</f>
        <v>0</v>
      </c>
      <c r="D131" s="42">
        <f t="shared" ref="D131:J131" si="5">SUM(D106:D130)</f>
        <v>0</v>
      </c>
      <c r="E131" s="42">
        <f t="shared" si="5"/>
        <v>0</v>
      </c>
      <c r="F131" s="42">
        <f t="shared" si="5"/>
        <v>0</v>
      </c>
      <c r="G131" s="42">
        <f t="shared" si="5"/>
        <v>0</v>
      </c>
      <c r="H131" s="42">
        <f t="shared" si="5"/>
        <v>0</v>
      </c>
      <c r="I131" s="42">
        <f t="shared" si="5"/>
        <v>0</v>
      </c>
      <c r="J131" s="42">
        <f t="shared" si="5"/>
        <v>0</v>
      </c>
      <c r="K131" s="70"/>
    </row>
    <row r="132" spans="1:11" ht="15.75" thickBot="1" x14ac:dyDescent="0.3">
      <c r="A132" s="177" t="s">
        <v>175</v>
      </c>
      <c r="B132" s="178"/>
      <c r="C132" s="179">
        <f>SUM(C131:J131)</f>
        <v>0</v>
      </c>
      <c r="D132" s="180"/>
      <c r="E132" s="180"/>
      <c r="F132" s="180"/>
      <c r="G132" s="180"/>
      <c r="H132" s="180"/>
      <c r="I132" s="180"/>
      <c r="J132" s="181"/>
      <c r="K132" s="71"/>
    </row>
    <row r="133" spans="1:11" x14ac:dyDescent="0.25">
      <c r="A133" s="183" t="str">
        <f>Accueil!$B14</f>
        <v>Bijoux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</row>
    <row r="134" spans="1:11" ht="15.75" thickBot="1" x14ac:dyDescent="0.3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</row>
    <row r="135" spans="1:11" x14ac:dyDescent="0.25">
      <c r="A135" s="35"/>
      <c r="B135" s="4"/>
      <c r="C135" s="4"/>
      <c r="D135" s="4"/>
      <c r="E135" s="4"/>
      <c r="F135" s="4"/>
      <c r="G135" s="4"/>
      <c r="H135" s="4"/>
      <c r="I135" s="4"/>
      <c r="J135" s="4"/>
      <c r="K135" s="44"/>
    </row>
    <row r="136" spans="1:11" x14ac:dyDescent="0.25">
      <c r="A136" s="68" t="s">
        <v>208</v>
      </c>
      <c r="B136" s="61" t="str">
        <f>Accueil!A29</f>
        <v>P4</v>
      </c>
      <c r="C136" s="61" t="str">
        <f>Accueil!$B29</f>
        <v>du</v>
      </c>
      <c r="D136" s="64">
        <f>Accueil!$C29</f>
        <v>42071</v>
      </c>
      <c r="E136" s="65" t="str">
        <f>Accueil!$D29</f>
        <v>au</v>
      </c>
      <c r="F136" s="66">
        <f>Accueil!$E29</f>
        <v>42109</v>
      </c>
      <c r="G136" s="4"/>
      <c r="H136" s="4"/>
      <c r="I136" s="4"/>
      <c r="J136" s="4"/>
      <c r="K136" s="44"/>
    </row>
    <row r="137" spans="1:11" x14ac:dyDescent="0.25">
      <c r="A137" s="172" t="s">
        <v>173</v>
      </c>
      <c r="B137" s="173"/>
      <c r="C137" s="174"/>
      <c r="D137" s="174"/>
      <c r="E137" s="182"/>
      <c r="F137" s="182"/>
      <c r="G137" s="4"/>
      <c r="H137" s="4"/>
      <c r="I137" s="4"/>
      <c r="J137" s="4"/>
      <c r="K137" s="44"/>
    </row>
    <row r="138" spans="1:11" x14ac:dyDescent="0.25">
      <c r="A138" s="69" t="s">
        <v>44</v>
      </c>
      <c r="B138" s="42" t="s">
        <v>45</v>
      </c>
      <c r="C138" s="41">
        <v>41784</v>
      </c>
      <c r="D138" s="41">
        <v>41785</v>
      </c>
      <c r="E138" s="41">
        <v>41786</v>
      </c>
      <c r="F138" s="41">
        <v>41787</v>
      </c>
      <c r="G138" s="41">
        <v>41788</v>
      </c>
      <c r="H138" s="41">
        <v>41789</v>
      </c>
      <c r="I138" s="41">
        <v>41790</v>
      </c>
      <c r="J138" s="41">
        <v>41791</v>
      </c>
      <c r="K138" s="70" t="s">
        <v>174</v>
      </c>
    </row>
    <row r="139" spans="1:11" x14ac:dyDescent="0.25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70">
        <f>SUM(C139:J139)</f>
        <v>0</v>
      </c>
    </row>
    <row r="140" spans="1:11" x14ac:dyDescent="0.25">
      <c r="A140" s="96"/>
      <c r="B140" s="97"/>
      <c r="C140" s="97"/>
      <c r="D140" s="97"/>
      <c r="E140" s="97"/>
      <c r="F140" s="97"/>
      <c r="G140" s="97"/>
      <c r="H140" s="97"/>
      <c r="I140" s="97"/>
      <c r="J140" s="97"/>
      <c r="K140" s="70">
        <f t="shared" ref="K140:K163" si="6">SUM(C140:J140)</f>
        <v>0</v>
      </c>
    </row>
    <row r="141" spans="1:11" x14ac:dyDescent="0.2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70">
        <f t="shared" si="6"/>
        <v>0</v>
      </c>
    </row>
    <row r="142" spans="1:11" x14ac:dyDescent="0.25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70">
        <f t="shared" si="6"/>
        <v>0</v>
      </c>
    </row>
    <row r="143" spans="1:11" x14ac:dyDescent="0.25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70">
        <f t="shared" si="6"/>
        <v>0</v>
      </c>
    </row>
    <row r="144" spans="1:11" x14ac:dyDescent="0.2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70">
        <f t="shared" si="6"/>
        <v>0</v>
      </c>
    </row>
    <row r="145" spans="1:11" x14ac:dyDescent="0.2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70">
        <f t="shared" si="6"/>
        <v>0</v>
      </c>
    </row>
    <row r="146" spans="1:11" x14ac:dyDescent="0.2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70">
        <f t="shared" si="6"/>
        <v>0</v>
      </c>
    </row>
    <row r="147" spans="1:11" x14ac:dyDescent="0.2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70">
        <f t="shared" si="6"/>
        <v>0</v>
      </c>
    </row>
    <row r="148" spans="1:11" x14ac:dyDescent="0.25">
      <c r="A148" s="96"/>
      <c r="B148" s="97"/>
      <c r="C148" s="97"/>
      <c r="D148" s="98"/>
      <c r="E148" s="97"/>
      <c r="F148" s="97"/>
      <c r="G148" s="97"/>
      <c r="H148" s="97"/>
      <c r="I148" s="97"/>
      <c r="J148" s="97"/>
      <c r="K148" s="70">
        <f t="shared" si="6"/>
        <v>0</v>
      </c>
    </row>
    <row r="149" spans="1:11" x14ac:dyDescent="0.2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70">
        <f t="shared" si="6"/>
        <v>0</v>
      </c>
    </row>
    <row r="150" spans="1:11" x14ac:dyDescent="0.2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70">
        <f t="shared" si="6"/>
        <v>0</v>
      </c>
    </row>
    <row r="151" spans="1:11" x14ac:dyDescent="0.2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70">
        <f t="shared" si="6"/>
        <v>0</v>
      </c>
    </row>
    <row r="152" spans="1:11" x14ac:dyDescent="0.2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70">
        <f t="shared" si="6"/>
        <v>0</v>
      </c>
    </row>
    <row r="153" spans="1:11" x14ac:dyDescent="0.2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70">
        <f t="shared" si="6"/>
        <v>0</v>
      </c>
    </row>
    <row r="154" spans="1:11" x14ac:dyDescent="0.2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70">
        <f t="shared" si="6"/>
        <v>0</v>
      </c>
    </row>
    <row r="155" spans="1:11" x14ac:dyDescent="0.25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70">
        <f t="shared" si="6"/>
        <v>0</v>
      </c>
    </row>
    <row r="156" spans="1:11" x14ac:dyDescent="0.2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70">
        <f t="shared" si="6"/>
        <v>0</v>
      </c>
    </row>
    <row r="157" spans="1:11" x14ac:dyDescent="0.2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70">
        <f t="shared" si="6"/>
        <v>0</v>
      </c>
    </row>
    <row r="158" spans="1:11" x14ac:dyDescent="0.25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70">
        <f t="shared" si="6"/>
        <v>0</v>
      </c>
    </row>
    <row r="159" spans="1:11" x14ac:dyDescent="0.25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70">
        <f t="shared" si="6"/>
        <v>0</v>
      </c>
    </row>
    <row r="160" spans="1:11" x14ac:dyDescent="0.25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70">
        <f t="shared" si="6"/>
        <v>0</v>
      </c>
    </row>
    <row r="161" spans="1:11" x14ac:dyDescent="0.2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70">
        <f t="shared" si="6"/>
        <v>0</v>
      </c>
    </row>
    <row r="162" spans="1:11" x14ac:dyDescent="0.2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70">
        <f t="shared" si="6"/>
        <v>0</v>
      </c>
    </row>
    <row r="163" spans="1:11" x14ac:dyDescent="0.2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70">
        <f t="shared" si="6"/>
        <v>0</v>
      </c>
    </row>
    <row r="164" spans="1:11" x14ac:dyDescent="0.25">
      <c r="A164" s="175" t="s">
        <v>176</v>
      </c>
      <c r="B164" s="176"/>
      <c r="C164" s="42">
        <f>SUM(C139:C163)</f>
        <v>0</v>
      </c>
      <c r="D164" s="42">
        <f t="shared" ref="D164:J164" si="7">SUM(D139:D163)</f>
        <v>0</v>
      </c>
      <c r="E164" s="42">
        <f t="shared" si="7"/>
        <v>0</v>
      </c>
      <c r="F164" s="42">
        <f t="shared" si="7"/>
        <v>0</v>
      </c>
      <c r="G164" s="42">
        <f t="shared" si="7"/>
        <v>0</v>
      </c>
      <c r="H164" s="42">
        <f t="shared" si="7"/>
        <v>0</v>
      </c>
      <c r="I164" s="42">
        <f t="shared" si="7"/>
        <v>0</v>
      </c>
      <c r="J164" s="42">
        <f t="shared" si="7"/>
        <v>0</v>
      </c>
      <c r="K164" s="70"/>
    </row>
    <row r="165" spans="1:11" ht="15.75" thickBot="1" x14ac:dyDescent="0.3">
      <c r="A165" s="177" t="s">
        <v>175</v>
      </c>
      <c r="B165" s="178"/>
      <c r="C165" s="179">
        <f>SUM(C164:J164)</f>
        <v>0</v>
      </c>
      <c r="D165" s="180"/>
      <c r="E165" s="180"/>
      <c r="F165" s="180"/>
      <c r="G165" s="180"/>
      <c r="H165" s="180"/>
      <c r="I165" s="180"/>
      <c r="J165" s="181"/>
      <c r="K165" s="71"/>
    </row>
    <row r="166" spans="1:11" x14ac:dyDescent="0.25">
      <c r="A166" s="183" t="str">
        <f>Accueil!$B14</f>
        <v>Bijoux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</row>
    <row r="167" spans="1:11" ht="15.75" thickBot="1" x14ac:dyDescent="0.3">
      <c r="A167" s="169"/>
      <c r="B167" s="170"/>
      <c r="C167" s="170"/>
      <c r="D167" s="170"/>
      <c r="E167" s="170"/>
      <c r="F167" s="170"/>
      <c r="G167" s="170"/>
      <c r="H167" s="170"/>
      <c r="I167" s="170"/>
      <c r="J167" s="170"/>
      <c r="K167" s="171"/>
    </row>
    <row r="168" spans="1:11" x14ac:dyDescent="0.25">
      <c r="A168" s="35"/>
      <c r="B168" s="4"/>
      <c r="C168" s="4"/>
      <c r="D168" s="4"/>
      <c r="E168" s="4"/>
      <c r="F168" s="4"/>
      <c r="G168" s="4"/>
      <c r="H168" s="4"/>
      <c r="I168" s="4"/>
      <c r="J168" s="4"/>
      <c r="K168" s="44"/>
    </row>
    <row r="169" spans="1:11" x14ac:dyDescent="0.25">
      <c r="A169" s="68" t="s">
        <v>208</v>
      </c>
      <c r="B169" s="61" t="str">
        <f>Accueil!A30</f>
        <v>P5</v>
      </c>
      <c r="C169" s="61" t="str">
        <f>Accueil!$B30</f>
        <v>du</v>
      </c>
      <c r="D169" s="64">
        <f>Accueil!$C30</f>
        <v>42126</v>
      </c>
      <c r="E169" s="65" t="str">
        <f>Accueil!$D30</f>
        <v>au</v>
      </c>
      <c r="F169" s="66">
        <f>Accueil!$E30</f>
        <v>42188</v>
      </c>
      <c r="G169" s="4"/>
      <c r="H169" s="4"/>
      <c r="I169" s="4"/>
      <c r="J169" s="4"/>
      <c r="K169" s="44"/>
    </row>
    <row r="170" spans="1:11" x14ac:dyDescent="0.25">
      <c r="A170" s="172" t="s">
        <v>173</v>
      </c>
      <c r="B170" s="173"/>
      <c r="C170" s="174"/>
      <c r="D170" s="174"/>
      <c r="E170" s="182"/>
      <c r="F170" s="182"/>
      <c r="G170" s="4"/>
      <c r="H170" s="4"/>
      <c r="I170" s="4"/>
      <c r="J170" s="4"/>
      <c r="K170" s="44"/>
    </row>
    <row r="171" spans="1:11" x14ac:dyDescent="0.25">
      <c r="A171" s="69" t="s">
        <v>44</v>
      </c>
      <c r="B171" s="42" t="s">
        <v>45</v>
      </c>
      <c r="C171" s="41">
        <v>41784</v>
      </c>
      <c r="D171" s="41">
        <v>41785</v>
      </c>
      <c r="E171" s="41">
        <v>41786</v>
      </c>
      <c r="F171" s="41">
        <v>41787</v>
      </c>
      <c r="G171" s="41">
        <v>41788</v>
      </c>
      <c r="H171" s="41">
        <v>41789</v>
      </c>
      <c r="I171" s="41">
        <v>41790</v>
      </c>
      <c r="J171" s="41">
        <v>41791</v>
      </c>
      <c r="K171" s="70" t="s">
        <v>174</v>
      </c>
    </row>
    <row r="172" spans="1:11" x14ac:dyDescent="0.25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70">
        <f>SUM(C172:J172)</f>
        <v>0</v>
      </c>
    </row>
    <row r="173" spans="1:11" x14ac:dyDescent="0.25">
      <c r="A173" s="96"/>
      <c r="B173" s="97"/>
      <c r="C173" s="97"/>
      <c r="D173" s="97"/>
      <c r="E173" s="97"/>
      <c r="F173" s="97"/>
      <c r="G173" s="97"/>
      <c r="H173" s="97"/>
      <c r="I173" s="97"/>
      <c r="J173" s="97"/>
      <c r="K173" s="70">
        <f t="shared" ref="K173:K196" si="8">SUM(C173:J173)</f>
        <v>0</v>
      </c>
    </row>
    <row r="174" spans="1:11" x14ac:dyDescent="0.25">
      <c r="A174" s="96"/>
      <c r="B174" s="97"/>
      <c r="C174" s="97"/>
      <c r="D174" s="97"/>
      <c r="E174" s="97"/>
      <c r="F174" s="97"/>
      <c r="G174" s="97"/>
      <c r="H174" s="97"/>
      <c r="I174" s="97"/>
      <c r="J174" s="97"/>
      <c r="K174" s="70">
        <f t="shared" si="8"/>
        <v>0</v>
      </c>
    </row>
    <row r="175" spans="1:11" x14ac:dyDescent="0.25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70">
        <f t="shared" si="8"/>
        <v>0</v>
      </c>
    </row>
    <row r="176" spans="1:11" x14ac:dyDescent="0.25">
      <c r="A176" s="96"/>
      <c r="B176" s="97"/>
      <c r="C176" s="97"/>
      <c r="D176" s="97"/>
      <c r="E176" s="97"/>
      <c r="F176" s="97"/>
      <c r="G176" s="97"/>
      <c r="H176" s="97"/>
      <c r="I176" s="97"/>
      <c r="J176" s="97"/>
      <c r="K176" s="70">
        <f t="shared" si="8"/>
        <v>0</v>
      </c>
    </row>
    <row r="177" spans="1:11" x14ac:dyDescent="0.25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70">
        <f t="shared" si="8"/>
        <v>0</v>
      </c>
    </row>
    <row r="178" spans="1:11" x14ac:dyDescent="0.2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70">
        <f t="shared" si="8"/>
        <v>0</v>
      </c>
    </row>
    <row r="179" spans="1:11" x14ac:dyDescent="0.2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70">
        <f t="shared" si="8"/>
        <v>0</v>
      </c>
    </row>
    <row r="180" spans="1:11" x14ac:dyDescent="0.25">
      <c r="A180" s="96"/>
      <c r="B180" s="97"/>
      <c r="C180" s="97"/>
      <c r="D180" s="97"/>
      <c r="E180" s="97"/>
      <c r="F180" s="97"/>
      <c r="G180" s="97"/>
      <c r="H180" s="97"/>
      <c r="I180" s="97"/>
      <c r="J180" s="97"/>
      <c r="K180" s="70">
        <f t="shared" si="8"/>
        <v>0</v>
      </c>
    </row>
    <row r="181" spans="1:11" x14ac:dyDescent="0.25">
      <c r="A181" s="96"/>
      <c r="B181" s="97"/>
      <c r="C181" s="97"/>
      <c r="D181" s="98"/>
      <c r="E181" s="97"/>
      <c r="F181" s="97"/>
      <c r="G181" s="97"/>
      <c r="H181" s="97"/>
      <c r="I181" s="97"/>
      <c r="J181" s="97"/>
      <c r="K181" s="70">
        <f t="shared" si="8"/>
        <v>0</v>
      </c>
    </row>
    <row r="182" spans="1:11" x14ac:dyDescent="0.2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70">
        <f t="shared" si="8"/>
        <v>0</v>
      </c>
    </row>
    <row r="183" spans="1:11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70">
        <f t="shared" si="8"/>
        <v>0</v>
      </c>
    </row>
    <row r="184" spans="1:11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70">
        <f t="shared" si="8"/>
        <v>0</v>
      </c>
    </row>
    <row r="185" spans="1:11" x14ac:dyDescent="0.25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70">
        <f t="shared" si="8"/>
        <v>0</v>
      </c>
    </row>
    <row r="186" spans="1:11" x14ac:dyDescent="0.25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70">
        <f t="shared" si="8"/>
        <v>0</v>
      </c>
    </row>
    <row r="187" spans="1:11" x14ac:dyDescent="0.2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70">
        <f t="shared" si="8"/>
        <v>0</v>
      </c>
    </row>
    <row r="188" spans="1:11" x14ac:dyDescent="0.25">
      <c r="A188" s="96"/>
      <c r="B188" s="97"/>
      <c r="C188" s="97"/>
      <c r="D188" s="97"/>
      <c r="E188" s="97"/>
      <c r="F188" s="97"/>
      <c r="G188" s="97"/>
      <c r="H188" s="97"/>
      <c r="I188" s="97"/>
      <c r="J188" s="97"/>
      <c r="K188" s="70">
        <f t="shared" si="8"/>
        <v>0</v>
      </c>
    </row>
    <row r="189" spans="1:11" x14ac:dyDescent="0.25">
      <c r="A189" s="96"/>
      <c r="B189" s="97"/>
      <c r="C189" s="97"/>
      <c r="D189" s="97"/>
      <c r="E189" s="97"/>
      <c r="F189" s="97"/>
      <c r="G189" s="97"/>
      <c r="H189" s="97"/>
      <c r="I189" s="97"/>
      <c r="J189" s="97"/>
      <c r="K189" s="70">
        <f t="shared" si="8"/>
        <v>0</v>
      </c>
    </row>
    <row r="190" spans="1:11" x14ac:dyDescent="0.25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70">
        <f t="shared" si="8"/>
        <v>0</v>
      </c>
    </row>
    <row r="191" spans="1:11" x14ac:dyDescent="0.25">
      <c r="A191" s="96"/>
      <c r="B191" s="97"/>
      <c r="C191" s="97"/>
      <c r="D191" s="97"/>
      <c r="E191" s="97"/>
      <c r="F191" s="97"/>
      <c r="G191" s="97"/>
      <c r="H191" s="97"/>
      <c r="I191" s="97"/>
      <c r="J191" s="97"/>
      <c r="K191" s="70">
        <f t="shared" si="8"/>
        <v>0</v>
      </c>
    </row>
    <row r="192" spans="1:11" x14ac:dyDescent="0.25">
      <c r="A192" s="96"/>
      <c r="B192" s="97"/>
      <c r="C192" s="97"/>
      <c r="D192" s="97"/>
      <c r="E192" s="97"/>
      <c r="F192" s="97"/>
      <c r="G192" s="97"/>
      <c r="H192" s="97"/>
      <c r="I192" s="97"/>
      <c r="J192" s="97"/>
      <c r="K192" s="70">
        <f t="shared" si="8"/>
        <v>0</v>
      </c>
    </row>
    <row r="193" spans="1:11" x14ac:dyDescent="0.25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70">
        <f t="shared" si="8"/>
        <v>0</v>
      </c>
    </row>
    <row r="194" spans="1:11" x14ac:dyDescent="0.2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70">
        <f t="shared" si="8"/>
        <v>0</v>
      </c>
    </row>
    <row r="195" spans="1:11" x14ac:dyDescent="0.2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70">
        <f t="shared" si="8"/>
        <v>0</v>
      </c>
    </row>
    <row r="196" spans="1:11" x14ac:dyDescent="0.2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70">
        <f t="shared" si="8"/>
        <v>0</v>
      </c>
    </row>
    <row r="197" spans="1:11" x14ac:dyDescent="0.25">
      <c r="A197" s="175" t="s">
        <v>176</v>
      </c>
      <c r="B197" s="176"/>
      <c r="C197" s="42">
        <f>SUM(C172:C196)</f>
        <v>0</v>
      </c>
      <c r="D197" s="42">
        <f t="shared" ref="D197:J197" si="9">SUM(D172:D196)</f>
        <v>0</v>
      </c>
      <c r="E197" s="42">
        <f t="shared" si="9"/>
        <v>0</v>
      </c>
      <c r="F197" s="42">
        <f t="shared" si="9"/>
        <v>0</v>
      </c>
      <c r="G197" s="42">
        <f t="shared" si="9"/>
        <v>0</v>
      </c>
      <c r="H197" s="42">
        <f t="shared" si="9"/>
        <v>0</v>
      </c>
      <c r="I197" s="42">
        <f t="shared" si="9"/>
        <v>0</v>
      </c>
      <c r="J197" s="42">
        <f t="shared" si="9"/>
        <v>0</v>
      </c>
      <c r="K197" s="70"/>
    </row>
    <row r="198" spans="1:11" ht="15.75" thickBot="1" x14ac:dyDescent="0.3">
      <c r="A198" s="177" t="s">
        <v>175</v>
      </c>
      <c r="B198" s="178"/>
      <c r="C198" s="179">
        <f>SUM(C197:J197)</f>
        <v>0</v>
      </c>
      <c r="D198" s="180"/>
      <c r="E198" s="180"/>
      <c r="F198" s="180"/>
      <c r="G198" s="180"/>
      <c r="H198" s="180"/>
      <c r="I198" s="180"/>
      <c r="J198" s="181"/>
      <c r="K198" s="71"/>
    </row>
    <row r="199" spans="1:11" x14ac:dyDescent="0.25">
      <c r="A199" s="190" t="s">
        <v>209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15.75" thickBot="1" x14ac:dyDescent="0.3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5"/>
    </row>
    <row r="201" spans="1:11" ht="15.75" thickBot="1" x14ac:dyDescent="0.3"/>
    <row r="202" spans="1:11" x14ac:dyDescent="0.25">
      <c r="A202" s="85" t="s">
        <v>210</v>
      </c>
      <c r="B202" s="51"/>
      <c r="C202" s="51"/>
      <c r="D202" s="51"/>
      <c r="E202" s="51"/>
      <c r="F202" s="51"/>
      <c r="G202" s="52"/>
    </row>
    <row r="203" spans="1:11" x14ac:dyDescent="0.25">
      <c r="A203" s="49" t="str">
        <f>Accueil!$A26</f>
        <v>P1</v>
      </c>
      <c r="B203" s="86">
        <f>$C$66*1.5</f>
        <v>0</v>
      </c>
      <c r="C203" s="186" t="s">
        <v>211</v>
      </c>
      <c r="D203" s="186"/>
      <c r="E203" s="186"/>
      <c r="F203" s="186"/>
      <c r="G203" s="187"/>
    </row>
    <row r="204" spans="1:11" x14ac:dyDescent="0.25">
      <c r="A204" s="49" t="str">
        <f>Accueil!$A27</f>
        <v>P2</v>
      </c>
      <c r="B204" s="86">
        <f>$C$99*1.5</f>
        <v>0</v>
      </c>
      <c r="C204" s="186" t="s">
        <v>211</v>
      </c>
      <c r="D204" s="186"/>
      <c r="E204" s="186"/>
      <c r="F204" s="186"/>
      <c r="G204" s="187"/>
    </row>
    <row r="205" spans="1:11" x14ac:dyDescent="0.25">
      <c r="A205" s="49" t="str">
        <f>Accueil!$A28</f>
        <v>P3</v>
      </c>
      <c r="B205" s="86">
        <f>$C$132*1.5</f>
        <v>0</v>
      </c>
      <c r="C205" s="186" t="s">
        <v>211</v>
      </c>
      <c r="D205" s="186"/>
      <c r="E205" s="186"/>
      <c r="F205" s="186"/>
      <c r="G205" s="187"/>
    </row>
    <row r="206" spans="1:11" x14ac:dyDescent="0.25">
      <c r="A206" s="49" t="str">
        <f>Accueil!$A29</f>
        <v>P4</v>
      </c>
      <c r="B206" s="86">
        <f>$C$165*1.5</f>
        <v>0</v>
      </c>
      <c r="C206" s="186" t="s">
        <v>211</v>
      </c>
      <c r="D206" s="186"/>
      <c r="E206" s="186"/>
      <c r="F206" s="186"/>
      <c r="G206" s="187"/>
    </row>
    <row r="207" spans="1:11" x14ac:dyDescent="0.25">
      <c r="A207" s="49" t="str">
        <f>Accueil!$A30</f>
        <v>P5</v>
      </c>
      <c r="B207" s="86">
        <f>$C$198*1.5</f>
        <v>0</v>
      </c>
      <c r="C207" s="186" t="s">
        <v>211</v>
      </c>
      <c r="D207" s="186"/>
      <c r="E207" s="186"/>
      <c r="F207" s="186"/>
      <c r="G207" s="187"/>
    </row>
    <row r="208" spans="1:11" ht="15.75" thickBot="1" x14ac:dyDescent="0.3">
      <c r="A208" s="87" t="s">
        <v>174</v>
      </c>
      <c r="B208" s="88">
        <f>SUM($B$203:$B$207)</f>
        <v>0</v>
      </c>
      <c r="C208" s="188" t="s">
        <v>212</v>
      </c>
      <c r="D208" s="188"/>
      <c r="E208" s="188"/>
      <c r="F208" s="188"/>
      <c r="G208" s="189"/>
    </row>
  </sheetData>
  <sheetProtection sheet="1" objects="1" scenarios="1" selectLockedCells="1"/>
  <mergeCells count="37">
    <mergeCell ref="A34:K35"/>
    <mergeCell ref="A38:D38"/>
    <mergeCell ref="E38:F38"/>
    <mergeCell ref="A65:B65"/>
    <mergeCell ref="A66:B66"/>
    <mergeCell ref="C66:J66"/>
    <mergeCell ref="A67:K68"/>
    <mergeCell ref="A71:D71"/>
    <mergeCell ref="E71:F71"/>
    <mergeCell ref="A98:B98"/>
    <mergeCell ref="A99:B99"/>
    <mergeCell ref="C99:J99"/>
    <mergeCell ref="A100:K101"/>
    <mergeCell ref="A104:D104"/>
    <mergeCell ref="E104:F104"/>
    <mergeCell ref="A131:B131"/>
    <mergeCell ref="A132:B132"/>
    <mergeCell ref="C132:J132"/>
    <mergeCell ref="A133:K134"/>
    <mergeCell ref="A137:D137"/>
    <mergeCell ref="E137:F137"/>
    <mergeCell ref="A164:B164"/>
    <mergeCell ref="A165:B165"/>
    <mergeCell ref="C165:J165"/>
    <mergeCell ref="A166:K167"/>
    <mergeCell ref="A170:D170"/>
    <mergeCell ref="E170:F170"/>
    <mergeCell ref="A197:B197"/>
    <mergeCell ref="A198:B198"/>
    <mergeCell ref="C198:J198"/>
    <mergeCell ref="C208:G208"/>
    <mergeCell ref="A199:K200"/>
    <mergeCell ref="C203:G203"/>
    <mergeCell ref="C204:G204"/>
    <mergeCell ref="C205:G205"/>
    <mergeCell ref="C206:G206"/>
    <mergeCell ref="C207:G207"/>
  </mergeCells>
  <dataValidations count="3">
    <dataValidation type="date" allowBlank="1" showInputMessage="1" showErrorMessage="1" sqref="C39:J39 C72:J72 C105:J105 C138:J138 C171:J171">
      <formula1>D37</formula1>
      <formula2>F37</formula2>
    </dataValidation>
    <dataValidation type="date" allowBlank="1" showInputMessage="1" showErrorMessage="1" errorTitle="Information non valide" error="Merci d'entrer des dates comprises dans la période donnée," sqref="C6:H6">
      <formula1>D4</formula1>
      <formula2>F4</formula2>
    </dataValidation>
    <dataValidation type="date" allowBlank="1" showInputMessage="1" showErrorMessage="1" errorTitle="Information non valide" error="Merci d'entrer des dates comprises dans la période donnée," sqref="I6:J6">
      <formula1>J4</formula1>
      <formula2>L1048547</formula2>
    </dataValidation>
  </dataValidations>
  <pageMargins left="0.7" right="0.7" top="0.75" bottom="0.75" header="0.3" footer="0.3"/>
  <pageSetup paperSize="9" orientation="portrait" r:id="rId1"/>
  <ignoredErrors>
    <ignoredError sqref="C65:J65 C98:J98 C131:J131 C164:J164 C197:J1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Accueil</vt:lpstr>
      <vt:lpstr>Jeux</vt:lpstr>
      <vt:lpstr>Papier</vt:lpstr>
      <vt:lpstr>Cartons</vt:lpstr>
      <vt:lpstr>Mouchoirs</vt:lpstr>
      <vt:lpstr>Lego</vt:lpstr>
      <vt:lpstr>Canard</vt:lpstr>
      <vt:lpstr>Anglais</vt:lpstr>
      <vt:lpstr>Bijoux</vt:lpstr>
      <vt:lpstr>Météorite</vt:lpstr>
      <vt:lpstr>Poissons</vt:lpstr>
      <vt:lpstr>Dauphin</vt:lpstr>
      <vt:lpstr>Excel</vt:lpstr>
      <vt:lpstr>Ordinateur</vt:lpstr>
      <vt:lpstr>Piège</vt:lpstr>
      <vt:lpstr>Dionée</vt:lpstr>
      <vt:lpstr>CP Mme VIALE</vt:lpstr>
      <vt:lpstr>CP-CE1 Mme JEANNET</vt:lpstr>
      <vt:lpstr>CE1 Mme GUILLOUX</vt:lpstr>
      <vt:lpstr>CE1-CE2 Mme PINOT</vt:lpstr>
      <vt:lpstr>CE2 Mme QUERAUD</vt:lpstr>
      <vt:lpstr>CM1 M. MILLON</vt:lpstr>
      <vt:lpstr>CM1-CM2 M. BECHADE</vt:lpstr>
      <vt:lpstr>CM2 M. SOURY</vt:lpstr>
      <vt:lpstr>CLIS Mme SANCHEZ</vt:lpstr>
      <vt:lpstr>Statistiques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Saïd</dc:creator>
  <cp:lastModifiedBy>azerty</cp:lastModifiedBy>
  <cp:lastPrinted>2014-09-19T21:21:35Z</cp:lastPrinted>
  <dcterms:created xsi:type="dcterms:W3CDTF">2014-09-19T12:18:21Z</dcterms:created>
  <dcterms:modified xsi:type="dcterms:W3CDTF">2014-09-21T06:20:38Z</dcterms:modified>
</cp:coreProperties>
</file>