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315" windowHeight="10800" activeTab="0"/>
  </bookViews>
  <sheets>
    <sheet name="Feuil1" sheetId="1" r:id="rId1"/>
    <sheet name="Fériés" sheetId="2" r:id="rId2"/>
    <sheet name="Feuil3" sheetId="3" r:id="rId3"/>
  </sheets>
  <definedNames>
    <definedName name="Deb">'Feuil1'!$J$2</definedName>
    <definedName name="fériés">'Fériés'!$A$2:$A$30</definedName>
    <definedName name="Fin">'Feuil1'!$K$2</definedName>
    <definedName name="h_j">'Feuil1'!$I$2</definedName>
  </definedNames>
  <calcPr fullCalcOnLoad="1"/>
</workbook>
</file>

<file path=xl/sharedStrings.xml><?xml version="1.0" encoding="utf-8"?>
<sst xmlns="http://schemas.openxmlformats.org/spreadsheetml/2006/main" count="11" uniqueCount="11">
  <si>
    <t>Date butoir</t>
  </si>
  <si>
    <t>Charge</t>
  </si>
  <si>
    <t>Deb</t>
  </si>
  <si>
    <t>Fin</t>
  </si>
  <si>
    <t>Début</t>
  </si>
  <si>
    <t>Charge h</t>
  </si>
  <si>
    <t>Fériés</t>
  </si>
  <si>
    <t>t Jour J</t>
  </si>
  <si>
    <t>Jours</t>
  </si>
  <si>
    <t>t Jour1</t>
  </si>
  <si>
    <t>h/jour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</si>
</sst>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ddd\ dd/mm/yyyy\ hh:mm"/>
    <numFmt numFmtId="168" formatCode="[$-F400]h:mm:ss\ AM/PM"/>
    <numFmt numFmtId="169" formatCode="[h]:mm:ss;@"/>
    <numFmt numFmtId="170" formatCode="mmm\-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63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7" fontId="3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D2" sqref="D2:D8"/>
    </sheetView>
  </sheetViews>
  <sheetFormatPr defaultColWidth="11.421875" defaultRowHeight="12.75" outlineLevelCol="1"/>
  <cols>
    <col min="1" max="1" width="19.28125" style="13" customWidth="1"/>
    <col min="2" max="2" width="11.421875" style="12" customWidth="1"/>
    <col min="3" max="3" width="10.140625" style="20" customWidth="1" outlineLevel="1"/>
    <col min="4" max="4" width="13.140625" style="20" customWidth="1" outlineLevel="1"/>
    <col min="5" max="5" width="12.00390625" style="18" customWidth="1" outlineLevel="1"/>
    <col min="6" max="6" width="5.8515625" style="19" customWidth="1" outlineLevel="1"/>
    <col min="7" max="7" width="19.28125" style="14" customWidth="1"/>
    <col min="8" max="8" width="4.7109375" style="0" customWidth="1"/>
    <col min="9" max="9" width="19.140625" style="0" bestFit="1" customWidth="1"/>
  </cols>
  <sheetData>
    <row r="1" spans="1:11" s="5" customFormat="1" ht="12.75">
      <c r="A1" s="3" t="s">
        <v>0</v>
      </c>
      <c r="B1" s="4" t="s">
        <v>1</v>
      </c>
      <c r="C1" s="15" t="s">
        <v>5</v>
      </c>
      <c r="D1" s="15" t="s">
        <v>7</v>
      </c>
      <c r="E1" s="16" t="s">
        <v>9</v>
      </c>
      <c r="F1" s="17" t="s">
        <v>8</v>
      </c>
      <c r="G1" s="3" t="s">
        <v>4</v>
      </c>
      <c r="I1" s="6" t="s">
        <v>10</v>
      </c>
      <c r="J1" s="6" t="s">
        <v>2</v>
      </c>
      <c r="K1" s="6" t="s">
        <v>3</v>
      </c>
    </row>
    <row r="2" spans="1:11" ht="12.75">
      <c r="A2" s="11">
        <v>42002.625</v>
      </c>
      <c r="B2" s="12">
        <v>0.16</v>
      </c>
      <c r="C2" s="18">
        <f>ROUND(B2*h_j,8)</f>
        <v>0.05333333</v>
      </c>
      <c r="D2" s="18">
        <f>ROUND(MIN(C2,h_j,MOD(A2,1)-Deb),8)</f>
        <v>0.05333333</v>
      </c>
      <c r="E2" s="18">
        <f aca="true" t="shared" si="0" ref="E2:E7">MOD(C2-D2,h_j)</f>
        <v>0</v>
      </c>
      <c r="F2" s="19">
        <f aca="true" t="shared" si="1" ref="F2:F7">(C2-D2-E2)/h_j+(E2&gt;0)</f>
        <v>0</v>
      </c>
      <c r="G2" s="13">
        <f>IF(C2&lt;=D2,A2-C2,_XLL.SERIE.JOUR.OUVRE(A2,-F2,fériés)+Fin-E2)</f>
        <v>42002.57166667</v>
      </c>
      <c r="H2" s="1"/>
      <c r="I2" s="7">
        <v>0.3333333333333333</v>
      </c>
      <c r="J2" s="7">
        <v>0.3333333333333333</v>
      </c>
      <c r="K2" s="7">
        <v>0.7916666666666666</v>
      </c>
    </row>
    <row r="3" spans="1:8" ht="12.75">
      <c r="A3" s="11">
        <v>41976.791666666664</v>
      </c>
      <c r="B3" s="12">
        <v>1</v>
      </c>
      <c r="C3" s="18">
        <f>ROUND(B3*h_j,8)</f>
        <v>0.33333333</v>
      </c>
      <c r="D3" s="18">
        <f>ROUND(MIN(C3,h_j,MOD(A3,1)-Deb),8)</f>
        <v>0.33333333</v>
      </c>
      <c r="E3" s="18">
        <f t="shared" si="0"/>
        <v>0</v>
      </c>
      <c r="F3" s="19">
        <f t="shared" si="1"/>
        <v>0</v>
      </c>
      <c r="G3" s="13">
        <f>IF(C3&lt;=D3,A3-C3,_XLL.SERIE.JOUR.OUVRE(A3,-F3,fériés)+Fin-E3)</f>
        <v>41976.45833333666</v>
      </c>
      <c r="H3" s="1"/>
    </row>
    <row r="4" spans="1:9" ht="12.75">
      <c r="A4" s="11">
        <v>41995.791666666664</v>
      </c>
      <c r="B4" s="12">
        <v>1.68</v>
      </c>
      <c r="C4" s="18">
        <f>ROUND(B4*h_j,8)</f>
        <v>0.56</v>
      </c>
      <c r="D4" s="18">
        <f>ROUND(MIN(C4,h_j,MOD(A4,1)-Deb),8)</f>
        <v>0.33333333</v>
      </c>
      <c r="E4" s="18">
        <f t="shared" si="0"/>
        <v>0.22666667000000007</v>
      </c>
      <c r="F4" s="19">
        <f t="shared" si="1"/>
        <v>1</v>
      </c>
      <c r="G4" s="13">
        <f>IF(C4&lt;=D4,A4-C4,_XLL.SERIE.JOUR.OUVRE(A4,-F4,fériés)+Fin-E4)</f>
        <v>41992.56499999666</v>
      </c>
      <c r="H4" s="1"/>
      <c r="I4" s="1"/>
    </row>
    <row r="5" spans="1:9" ht="12.75">
      <c r="A5" s="11">
        <v>41999.791666666664</v>
      </c>
      <c r="B5" s="12">
        <v>2.68</v>
      </c>
      <c r="C5" s="18">
        <f>ROUND(B5*h_j,8)</f>
        <v>0.89333333</v>
      </c>
      <c r="D5" s="18">
        <f>ROUND(MIN(C5,h_j,MOD(A5,1)-Deb),8)</f>
        <v>0.33333333</v>
      </c>
      <c r="E5" s="18">
        <f t="shared" si="0"/>
        <v>0.22666666666666674</v>
      </c>
      <c r="F5" s="19">
        <f t="shared" si="1"/>
        <v>2</v>
      </c>
      <c r="G5" s="13">
        <f>IF(C5&lt;=D5,A5-C5,_XLL.SERIE.JOUR.OUVRE(A5,-F5,fériés)+Fin-E5)</f>
        <v>41996.564999999995</v>
      </c>
      <c r="H5" s="1"/>
      <c r="I5" s="1"/>
    </row>
    <row r="6" spans="1:11" ht="12.75">
      <c r="A6" s="13">
        <v>42002.583333333336</v>
      </c>
      <c r="B6" s="12">
        <v>1.16</v>
      </c>
      <c r="C6" s="18">
        <f>ROUND(B6*h_j,8)</f>
        <v>0.38666667</v>
      </c>
      <c r="D6" s="18">
        <f>ROUND(MIN(C6,h_j,MOD(A6,1)-Deb),8)</f>
        <v>0.25</v>
      </c>
      <c r="E6" s="18">
        <f t="shared" si="0"/>
        <v>0.13666667</v>
      </c>
      <c r="F6" s="19">
        <f t="shared" si="1"/>
        <v>1</v>
      </c>
      <c r="G6" s="13">
        <f>IF(C6&lt;=D6,A6-C6,_XLL.SERIE.JOUR.OUVRE(A6,-F6,fériés)+Fin-E6)</f>
        <v>41999.65499999667</v>
      </c>
      <c r="H6" s="1"/>
      <c r="K6" s="10"/>
    </row>
    <row r="7" spans="1:9" ht="12.75">
      <c r="A7" s="13">
        <v>42002.708333333336</v>
      </c>
      <c r="B7" s="12">
        <v>2.16</v>
      </c>
      <c r="C7" s="18">
        <f>ROUND(B7*h_j,8)</f>
        <v>0.72</v>
      </c>
      <c r="D7" s="18">
        <f>ROUND(MIN(C7,h_j,MOD(A7,1)-Deb),8)</f>
        <v>0.33333333</v>
      </c>
      <c r="E7" s="18">
        <f t="shared" si="0"/>
        <v>0.053333336666666675</v>
      </c>
      <c r="F7" s="19">
        <f t="shared" si="1"/>
        <v>2</v>
      </c>
      <c r="G7" s="13">
        <f>IF(C7&lt;=D7,A7-C7,_XLL.SERIE.JOUR.OUVRE(A7,-F7,fériés)+Fin-E7)</f>
        <v>41997.738333329995</v>
      </c>
      <c r="H7" s="1"/>
      <c r="I7" s="2"/>
    </row>
    <row r="8" spans="1:7" ht="12.75">
      <c r="A8" s="13">
        <v>41976.666666666664</v>
      </c>
      <c r="B8" s="12">
        <v>1</v>
      </c>
      <c r="C8" s="18">
        <f>ROUND(B8*h_j,8)</f>
        <v>0.33333333</v>
      </c>
      <c r="D8" s="18">
        <f>ROUND(MIN(C8,h_j,MOD(A8,1)-Deb),8)</f>
        <v>0.33333333</v>
      </c>
      <c r="E8" s="18">
        <f>MOD(C8-D8,h_j)</f>
        <v>0</v>
      </c>
      <c r="F8" s="19">
        <f>(C8-D8-E8)/h_j+(E8&gt;0)</f>
        <v>0</v>
      </c>
      <c r="G8" s="13">
        <f>IF(C8&lt;=D8,A8-C8,_XLL.SERIE.JOUR.OUVRE(A8,-F8,fériés)+Fin-E8)</f>
        <v>41976.33333333666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>
      <selection activeCell="A2" sqref="A2:A30"/>
    </sheetView>
  </sheetViews>
  <sheetFormatPr defaultColWidth="11.421875" defaultRowHeight="12.75"/>
  <sheetData>
    <row r="1" ht="12.75">
      <c r="A1" t="s">
        <v>6</v>
      </c>
    </row>
    <row r="2" ht="12.75">
      <c r="A2" s="8">
        <v>41998</v>
      </c>
    </row>
    <row r="3" ht="12.75">
      <c r="A3" s="8">
        <v>42005</v>
      </c>
    </row>
    <row r="4" ht="12.75">
      <c r="A4" s="9"/>
    </row>
    <row r="5" ht="12.75">
      <c r="A5" s="9"/>
    </row>
    <row r="6" ht="12.75">
      <c r="A6" s="9"/>
    </row>
    <row r="7" ht="12.75">
      <c r="A7" s="9"/>
    </row>
    <row r="8" ht="12.75">
      <c r="A8" s="9"/>
    </row>
    <row r="9" ht="12.75">
      <c r="A9" s="9"/>
    </row>
    <row r="10" ht="12.75">
      <c r="A10" s="9"/>
    </row>
    <row r="11" ht="12.75">
      <c r="A11" s="9"/>
    </row>
    <row r="12" ht="12.75">
      <c r="A12" s="9"/>
    </row>
    <row r="13" ht="12.75">
      <c r="A13" s="9"/>
    </row>
    <row r="14" ht="12.75">
      <c r="A14" s="9"/>
    </row>
    <row r="15" ht="12.75">
      <c r="A15" s="9"/>
    </row>
    <row r="16" ht="12.75">
      <c r="A16" s="9"/>
    </row>
    <row r="17" ht="12.75">
      <c r="A17" s="9"/>
    </row>
    <row r="18" ht="12.75">
      <c r="A18" s="9"/>
    </row>
    <row r="19" ht="12.75">
      <c r="A19" s="9"/>
    </row>
    <row r="20" ht="12.75">
      <c r="A20" s="9"/>
    </row>
    <row r="21" ht="12.75">
      <c r="A21" s="9"/>
    </row>
    <row r="22" ht="12.75">
      <c r="A22" s="9"/>
    </row>
    <row r="23" ht="12.75">
      <c r="A23" s="9"/>
    </row>
    <row r="24" ht="12.75">
      <c r="A24" s="9"/>
    </row>
    <row r="25" ht="12.75">
      <c r="A25" s="9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2014-11-25T17:24:10Z</dcterms:created>
  <dcterms:modified xsi:type="dcterms:W3CDTF">2014-11-25T22:44:50Z</dcterms:modified>
  <cp:category/>
  <cp:version/>
  <cp:contentType/>
  <cp:contentStatus/>
</cp:coreProperties>
</file>