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165" windowWidth="14805" windowHeight="7950"/>
  </bookViews>
  <sheets>
    <sheet name="Feuil1" sheetId="1" r:id="rId1"/>
    <sheet name="Feuil2" sheetId="2" r:id="rId2"/>
    <sheet name="Feuil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V11" i="1" l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0" i="1"/>
  <c r="V9" i="1"/>
  <c r="V8" i="1"/>
  <c r="W8" i="1" s="1"/>
  <c r="V7" i="1"/>
  <c r="W7" i="1" s="1"/>
  <c r="V6" i="1"/>
  <c r="W6" i="1" s="1"/>
  <c r="V5" i="1"/>
  <c r="W5" i="1" s="1"/>
  <c r="V4" i="1"/>
  <c r="W4" i="1" s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T8" i="1" s="1"/>
  <c r="S7" i="1"/>
  <c r="T7" i="1" s="1"/>
  <c r="S6" i="1"/>
  <c r="T6" i="1" s="1"/>
  <c r="S5" i="1"/>
  <c r="T5" i="1" s="1"/>
  <c r="S4" i="1"/>
  <c r="T4" i="1" s="1"/>
  <c r="Q5" i="1"/>
  <c r="Q6" i="1"/>
  <c r="Q7" i="1"/>
  <c r="Q8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4" i="1"/>
  <c r="R14" i="1"/>
  <c r="Q9" i="1"/>
  <c r="W14" i="1"/>
  <c r="W27" i="1"/>
  <c r="W25" i="1"/>
  <c r="W23" i="1"/>
  <c r="W21" i="1"/>
  <c r="W19" i="1"/>
  <c r="W17" i="1"/>
  <c r="W15" i="1"/>
  <c r="W13" i="1"/>
  <c r="W11" i="1"/>
  <c r="W9" i="1"/>
  <c r="W28" i="1"/>
  <c r="W26" i="1"/>
  <c r="W24" i="1"/>
  <c r="W22" i="1"/>
  <c r="W20" i="1"/>
  <c r="W18" i="1"/>
  <c r="W16" i="1"/>
  <c r="W12" i="1"/>
  <c r="W10" i="1"/>
  <c r="T28" i="1"/>
  <c r="T26" i="1"/>
  <c r="T24" i="1"/>
  <c r="T22" i="1"/>
  <c r="T20" i="1"/>
  <c r="T18" i="1"/>
  <c r="T16" i="1"/>
  <c r="T14" i="1"/>
  <c r="T12" i="1"/>
  <c r="T10" i="1"/>
  <c r="T27" i="1"/>
  <c r="T25" i="1"/>
  <c r="T23" i="1"/>
  <c r="T21" i="1"/>
  <c r="T19" i="1"/>
  <c r="T17" i="1"/>
  <c r="T15" i="1"/>
  <c r="T13" i="1"/>
  <c r="T11" i="1"/>
  <c r="T9" i="1"/>
  <c r="Q11" i="1"/>
  <c r="Q13" i="1"/>
  <c r="Q15" i="1"/>
  <c r="Q17" i="1"/>
  <c r="Q19" i="1"/>
  <c r="Q21" i="1"/>
  <c r="Q23" i="1"/>
  <c r="Q25" i="1"/>
  <c r="Q27" i="1"/>
  <c r="Q10" i="1"/>
  <c r="Q12" i="1"/>
  <c r="Q14" i="1"/>
  <c r="Q16" i="1"/>
  <c r="Q18" i="1"/>
  <c r="Q20" i="1"/>
  <c r="Q22" i="1"/>
  <c r="Q24" i="1"/>
  <c r="Q26" i="1"/>
  <c r="Q28" i="1"/>
  <c r="Z14" i="1"/>
  <c r="X28" i="1" l="1"/>
  <c r="U28" i="1"/>
  <c r="R28" i="1"/>
  <c r="X27" i="1"/>
  <c r="U27" i="1"/>
  <c r="R27" i="1"/>
  <c r="X26" i="1"/>
  <c r="U26" i="1"/>
  <c r="R26" i="1"/>
  <c r="X25" i="1"/>
  <c r="U25" i="1"/>
  <c r="R25" i="1"/>
  <c r="X24" i="1"/>
  <c r="U24" i="1"/>
  <c r="R24" i="1"/>
  <c r="X23" i="1"/>
  <c r="U23" i="1"/>
  <c r="R23" i="1"/>
  <c r="X22" i="1"/>
  <c r="U22" i="1"/>
  <c r="R22" i="1"/>
  <c r="X21" i="1"/>
  <c r="U21" i="1"/>
  <c r="R21" i="1"/>
  <c r="X20" i="1"/>
  <c r="U20" i="1"/>
  <c r="R20" i="1"/>
  <c r="X19" i="1"/>
  <c r="U19" i="1"/>
  <c r="R19" i="1"/>
  <c r="X18" i="1"/>
  <c r="U18" i="1"/>
  <c r="R18" i="1"/>
  <c r="X17" i="1"/>
  <c r="U17" i="1"/>
  <c r="R17" i="1"/>
  <c r="X16" i="1"/>
  <c r="U16" i="1"/>
  <c r="R16" i="1"/>
  <c r="X15" i="1"/>
  <c r="U15" i="1"/>
  <c r="R15" i="1"/>
  <c r="X14" i="1"/>
  <c r="U14" i="1"/>
  <c r="X13" i="1"/>
  <c r="U13" i="1"/>
  <c r="R13" i="1"/>
  <c r="X12" i="1"/>
  <c r="U12" i="1"/>
  <c r="R12" i="1"/>
  <c r="X11" i="1"/>
  <c r="U11" i="1"/>
  <c r="R11" i="1"/>
  <c r="X10" i="1"/>
  <c r="U10" i="1"/>
  <c r="R10" i="1"/>
  <c r="X9" i="1"/>
  <c r="U9" i="1"/>
  <c r="R9" i="1"/>
  <c r="X8" i="1"/>
  <c r="U8" i="1"/>
  <c r="R8" i="1"/>
  <c r="X7" i="1"/>
  <c r="U7" i="1"/>
  <c r="R7" i="1"/>
  <c r="X6" i="1"/>
  <c r="U6" i="1"/>
  <c r="R6" i="1"/>
  <c r="X5" i="1"/>
  <c r="U5" i="1"/>
  <c r="R5" i="1"/>
  <c r="X4" i="1"/>
  <c r="U4" i="1"/>
  <c r="R4" i="1"/>
</calcChain>
</file>

<file path=xl/sharedStrings.xml><?xml version="1.0" encoding="utf-8"?>
<sst xmlns="http://schemas.openxmlformats.org/spreadsheetml/2006/main" count="369" uniqueCount="133">
  <si>
    <t>SECTEUR</t>
  </si>
  <si>
    <t>INVENTAIRE 2013</t>
  </si>
  <si>
    <t>DATE</t>
  </si>
  <si>
    <t>EQUIPE</t>
  </si>
  <si>
    <t>EQUIPEMENT</t>
  </si>
  <si>
    <t>CODE 
EQUIPEMENT 
TECHNICENTRE</t>
  </si>
  <si>
    <t>DESCRIPTION</t>
  </si>
  <si>
    <t>TECHNICENTRE</t>
  </si>
  <si>
    <t>SITE</t>
  </si>
  <si>
    <t>FAMILLE I/O</t>
  </si>
  <si>
    <t>STATUT</t>
  </si>
  <si>
    <t>COMMENTAIRES</t>
  </si>
  <si>
    <t>Etat 
SAMI général</t>
  </si>
  <si>
    <t>BATIMENT
 G.M.A.O.</t>
  </si>
  <si>
    <t>BATIMENT
 REEL</t>
  </si>
  <si>
    <t>UNITE
-
EQUIPE DE
PRODUCTION
G.M.A.O.</t>
  </si>
  <si>
    <t>UNITE
-
EQUIPE DE
PRODUCTION
REEL</t>
  </si>
  <si>
    <t>UNITE
-
EQUIPE 
MAINTENANCE I/O</t>
  </si>
  <si>
    <t>Prochaine visite</t>
  </si>
  <si>
    <t>PHOTO
PLAQUE
 S.N.C.F.</t>
  </si>
  <si>
    <t xml:space="preserve">PHOTO
PLAQUE
CONSTRUCTEUR
</t>
  </si>
  <si>
    <t>PHOTO
PLAN 
LARGE</t>
  </si>
  <si>
    <t>118922</t>
  </si>
  <si>
    <t>GOC 6029 LMS</t>
  </si>
  <si>
    <t>BANC D'ESSAIS</t>
  </si>
  <si>
    <t>OM</t>
  </si>
  <si>
    <t>BSDIV</t>
  </si>
  <si>
    <t>En Service</t>
  </si>
  <si>
    <t>Perdu , non trouvé</t>
  </si>
  <si>
    <t>ACCP</t>
  </si>
  <si>
    <t/>
  </si>
  <si>
    <t>119084</t>
  </si>
  <si>
    <t>ETUVE 40018</t>
  </si>
  <si>
    <t>ETUVE</t>
  </si>
  <si>
    <t>Perdu, non trouvé</t>
  </si>
  <si>
    <t>143141</t>
  </si>
  <si>
    <t xml:space="preserve">MACHINE À LAVER LES MOTEURS </t>
  </si>
  <si>
    <t xml:space="preserve">Machine à laver les moteurs </t>
  </si>
  <si>
    <t>MALMR</t>
  </si>
  <si>
    <t>16570</t>
  </si>
  <si>
    <t>TBO-0028</t>
  </si>
  <si>
    <t>TOURS ET MACHINES A BOBINER (TBO)</t>
  </si>
  <si>
    <t>TORBO</t>
  </si>
  <si>
    <t>Retiré du service</t>
  </si>
  <si>
    <t>19949</t>
  </si>
  <si>
    <t>TBO-19949</t>
  </si>
  <si>
    <t>174146</t>
  </si>
  <si>
    <t>PSBPA-174146</t>
  </si>
  <si>
    <t>POSTE A BRASER;PSBPA-174146</t>
  </si>
  <si>
    <t>MCHBR</t>
  </si>
  <si>
    <t>Pas utlisé mais fonctionne / maintenance faite en août 2013</t>
  </si>
  <si>
    <t>MOYE</t>
  </si>
  <si>
    <t>OM-BAT-00</t>
  </si>
  <si>
    <t>OM-BAT-04</t>
  </si>
  <si>
    <t>OM-41000</t>
  </si>
  <si>
    <t>OM-42041</t>
  </si>
  <si>
    <t>OL-DU-PREV-CUR</t>
  </si>
  <si>
    <t>18975</t>
  </si>
  <si>
    <t>PSBPA-RB02</t>
  </si>
  <si>
    <t>BRASEUSE POUR INDUITS;PSBPA-RB02</t>
  </si>
  <si>
    <t>OM-42000</t>
  </si>
  <si>
    <t>OM-42023</t>
  </si>
  <si>
    <t>18508</t>
  </si>
  <si>
    <t>ASPIR-18508</t>
  </si>
  <si>
    <t>ASPIRATION DEGUIPEUSE BÂT-00;ASPIR-18508</t>
  </si>
  <si>
    <t>ASPIR</t>
  </si>
  <si>
    <t>En service/IDEM ASPIR RB02</t>
  </si>
  <si>
    <t>18509</t>
  </si>
  <si>
    <t>ASPIR-18509</t>
  </si>
  <si>
    <t>ASPIRATION TOUR BÂT-00;ASPIR-18509</t>
  </si>
  <si>
    <t>En service</t>
  </si>
  <si>
    <t>18756</t>
  </si>
  <si>
    <t>ASPIR-RB02</t>
  </si>
  <si>
    <t>ASPIRATION DÉGUIPEUSE BAIN ÉTAIN;ASPIR-RB02</t>
  </si>
  <si>
    <t>En service / IDEM ASPIR 18508</t>
  </si>
  <si>
    <t>241234</t>
  </si>
  <si>
    <t>BETAM-241234</t>
  </si>
  <si>
    <t>Bain d'étain;BETAM-241234</t>
  </si>
  <si>
    <t>BETAM</t>
  </si>
  <si>
    <t>5948</t>
  </si>
  <si>
    <t>MED-0093</t>
  </si>
  <si>
    <t>BATI A MEULER DOUBLE;MED-0093</t>
  </si>
  <si>
    <t>BT2ML</t>
  </si>
  <si>
    <t>5950</t>
  </si>
  <si>
    <t>MED-0102</t>
  </si>
  <si>
    <t>BATI A MEULER DOUBLE;MED-0102</t>
  </si>
  <si>
    <t>4140</t>
  </si>
  <si>
    <t>DECAB-0129</t>
  </si>
  <si>
    <t>PETITE INSTALLATION DE DECAPAGE AU JET D'ABRASIF;DECAB-0129</t>
  </si>
  <si>
    <t>DECAB</t>
  </si>
  <si>
    <t>4143</t>
  </si>
  <si>
    <t>DECAB-0232</t>
  </si>
  <si>
    <t>PETITE INSTALLATION DE DECAPAGE AU JET D'ABRASIF;DECAB-0232</t>
  </si>
  <si>
    <t>140957</t>
  </si>
  <si>
    <t>ETUVE-140957</t>
  </si>
  <si>
    <t>ETUVE VENTILEE;ETUVE-140957</t>
  </si>
  <si>
    <t>188300</t>
  </si>
  <si>
    <t>GRFRO-188300</t>
  </si>
  <si>
    <t>GROUPE FROID STAND IMPREGNATION;GRFRO-188300</t>
  </si>
  <si>
    <t>GRFRO</t>
  </si>
  <si>
    <t>OM-42025</t>
  </si>
  <si>
    <t>4381</t>
  </si>
  <si>
    <t>EQ-0053</t>
  </si>
  <si>
    <t>MACHINES A EQUILIBRER;EQ-0053</t>
  </si>
  <si>
    <t>MCHEQ</t>
  </si>
  <si>
    <t>4559</t>
  </si>
  <si>
    <t>FM-0068</t>
  </si>
  <si>
    <t>FRAISEUSES POUR LE MICA DES COLLECTEURS;FM-0068</t>
  </si>
  <si>
    <t>MCHFR</t>
  </si>
  <si>
    <t>4562</t>
  </si>
  <si>
    <t>FM-0083</t>
  </si>
  <si>
    <t>FRAISEUSES POUR LE MICA DES COLLECTEURS;FM-0083</t>
  </si>
  <si>
    <t>18506</t>
  </si>
  <si>
    <t>PE-18506</t>
  </si>
  <si>
    <t>PERCEUSE D'ETABLI;PE-18506</t>
  </si>
  <si>
    <t>MCHPE</t>
  </si>
  <si>
    <t>18918</t>
  </si>
  <si>
    <t>POL-RB01</t>
  </si>
  <si>
    <t>DÉGUIPEUSE MANUELLE;POL-RB01</t>
  </si>
  <si>
    <t>MCHPO</t>
  </si>
  <si>
    <t>En service ( completé par liste)</t>
  </si>
  <si>
    <t>18919</t>
  </si>
  <si>
    <t>POL-RB02</t>
  </si>
  <si>
    <t>POLISSEUSE BAIN D'ÉTAIN;POL-RB02</t>
  </si>
  <si>
    <t>216727</t>
  </si>
  <si>
    <t>PMPHY-216727</t>
  </si>
  <si>
    <t>PRESSE HYDRAULIQUE;PMPHY-216727</t>
  </si>
  <si>
    <t>PRESS-VR</t>
  </si>
  <si>
    <t>12513</t>
  </si>
  <si>
    <t>PRH-0362</t>
  </si>
  <si>
    <t>PRESSES HYDRAULIQUES;PRH-0362</t>
  </si>
  <si>
    <t>lien complet</t>
  </si>
  <si>
    <t>vérif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</si>
</sst>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4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22" fontId="5" fillId="5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rgb="FFC590D0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28"/>
  <sheetViews>
    <sheetView tabSelected="1" topLeftCell="G1" workbookViewId="0">
      <selection activeCell="X4" sqref="X4:X28"/>
    </sheetView>
  </sheetViews>
  <sheetFormatPr defaultColWidth="9.140625" defaultRowHeight="15" x14ac:dyDescent="0.25"/>
  <cols>
    <col min="18" max="18" width="33.28515625" customWidth="1"/>
    <col min="19" max="20" width="10.42578125" customWidth="1"/>
    <col min="26" max="26" width="8.42578125" bestFit="1" customWidth="1"/>
  </cols>
  <sheetData>
    <row r="1" spans="1:26" ht="35.25" customHeight="1" x14ac:dyDescent="0.25">
      <c r="A1" s="1" t="s">
        <v>0</v>
      </c>
      <c r="B1" s="2"/>
      <c r="C1" s="3"/>
      <c r="D1" s="4" t="s">
        <v>1</v>
      </c>
      <c r="E1" s="4"/>
      <c r="F1" s="38" t="s">
        <v>1</v>
      </c>
      <c r="G1" s="39"/>
      <c r="H1" s="39"/>
      <c r="I1" s="5"/>
      <c r="J1" s="6"/>
      <c r="K1" s="7"/>
      <c r="L1" s="8" t="s">
        <v>2</v>
      </c>
      <c r="M1" s="9"/>
      <c r="N1" s="10"/>
      <c r="O1" s="10"/>
      <c r="P1" s="11"/>
      <c r="Q1" s="12"/>
      <c r="R1" s="12"/>
      <c r="S1" s="12"/>
      <c r="T1" s="12"/>
      <c r="U1" s="12"/>
      <c r="V1" s="12"/>
      <c r="W1" s="12"/>
      <c r="X1" s="13"/>
    </row>
    <row r="2" spans="1:26" ht="83.25" x14ac:dyDescent="0.25">
      <c r="A2" s="14" t="s">
        <v>3</v>
      </c>
      <c r="B2" s="15"/>
      <c r="C2" s="16"/>
      <c r="D2" s="17"/>
      <c r="E2" s="17"/>
      <c r="F2" s="40"/>
      <c r="G2" s="41"/>
      <c r="H2" s="41"/>
      <c r="I2" s="18"/>
      <c r="J2" s="19"/>
      <c r="K2" s="20"/>
      <c r="L2" s="21"/>
      <c r="M2" s="22"/>
      <c r="N2" s="23"/>
      <c r="O2" s="23"/>
      <c r="P2" s="24"/>
      <c r="Q2" s="25"/>
      <c r="R2" s="25">
        <v>0.1</v>
      </c>
      <c r="S2" s="25"/>
      <c r="T2" s="25"/>
      <c r="U2" s="25">
        <v>0.2</v>
      </c>
      <c r="V2" s="25"/>
      <c r="W2" s="25"/>
      <c r="X2" s="26">
        <v>0.3</v>
      </c>
    </row>
    <row r="3" spans="1:26" ht="90" thickBot="1" x14ac:dyDescent="0.3">
      <c r="A3" s="27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9" t="s">
        <v>11</v>
      </c>
      <c r="I3" s="28" t="s">
        <v>12</v>
      </c>
      <c r="J3" s="28" t="s">
        <v>13</v>
      </c>
      <c r="K3" s="29" t="s">
        <v>14</v>
      </c>
      <c r="L3" s="28" t="s">
        <v>15</v>
      </c>
      <c r="M3" s="29" t="s">
        <v>16</v>
      </c>
      <c r="N3" s="28" t="s">
        <v>17</v>
      </c>
      <c r="O3" s="28" t="s">
        <v>18</v>
      </c>
      <c r="P3" s="28" t="s">
        <v>131</v>
      </c>
      <c r="Q3" s="28" t="s">
        <v>132</v>
      </c>
      <c r="R3" s="28" t="s">
        <v>19</v>
      </c>
      <c r="S3" s="28" t="s">
        <v>131</v>
      </c>
      <c r="T3" s="28" t="s">
        <v>132</v>
      </c>
      <c r="U3" s="28" t="s">
        <v>20</v>
      </c>
      <c r="V3" s="28" t="s">
        <v>131</v>
      </c>
      <c r="W3" s="28" t="s">
        <v>132</v>
      </c>
      <c r="X3" s="30" t="s">
        <v>21</v>
      </c>
    </row>
    <row r="4" spans="1:26" ht="38.25" x14ac:dyDescent="0.25">
      <c r="A4" s="31" t="s">
        <v>22</v>
      </c>
      <c r="B4" s="32" t="s">
        <v>23</v>
      </c>
      <c r="C4" s="32" t="s">
        <v>24</v>
      </c>
      <c r="D4" s="32" t="s">
        <v>25</v>
      </c>
      <c r="E4" s="32" t="s">
        <v>25</v>
      </c>
      <c r="F4" s="32" t="s">
        <v>26</v>
      </c>
      <c r="G4" s="32" t="s">
        <v>27</v>
      </c>
      <c r="H4" s="33" t="s">
        <v>28</v>
      </c>
      <c r="I4" s="32" t="s">
        <v>29</v>
      </c>
      <c r="J4" s="32" t="s">
        <v>30</v>
      </c>
      <c r="K4" s="33"/>
      <c r="L4" s="32" t="s">
        <v>30</v>
      </c>
      <c r="M4" s="33"/>
      <c r="N4" s="32" t="s">
        <v>30</v>
      </c>
      <c r="O4" s="34"/>
      <c r="P4" s="32" t="str">
        <f>IF($K4="","",HYPERLINK(CONCATENATE("G:\commun\10-P_Gef\Modifiable\02 - Inventaire\2013_Inventaire\Inventaire_2013_PHOTOS\photos\",$A4+R$2,".jpg")))</f>
        <v/>
      </c>
      <c r="Q4" s="34" t="str">
        <f>IF(P4&lt;&gt;"",ExisteFichier(P4),"")</f>
        <v/>
      </c>
      <c r="R4" s="32" t="str">
        <f>IF($K4="","",HYPERLINK(CONCATENATE("G:\commun\10-P_Gef\Modifiable\02 - Inventaire\2013_Inventaire\Inventaire_2013_PHOTOS\photos\",$A4+R$2,".jpg"),$A4+R$2))</f>
        <v/>
      </c>
      <c r="S4" s="32" t="str">
        <f>IF($K4="","",HYPERLINK(CONCATENATE("G:\commun\10-P_Gef\Modifiable\02 - Inventaire\2013_Inventaire\Inventaire_2013_PHOTOS\photos\",$A4+U$2,".jpg")))</f>
        <v/>
      </c>
      <c r="T4" s="34" t="str">
        <f>IF(S4&lt;&gt;"",ExisteFichier(S4),"")</f>
        <v/>
      </c>
      <c r="U4" s="32" t="str">
        <f>IF($K4="","",HYPERLINK(CONCATENATE("G:\commun\10-P_Gef\Modifiable\02 - Inventaire\2013_Inventaire\Inventaire_2013_PHOTOS\photos\",$A4+U$2,".jpg"),$A4+U$2))</f>
        <v/>
      </c>
      <c r="V4" s="32" t="str">
        <f>IF($K4="","",HYPERLINK(CONCATENATE("G:\commun\10-P_Gef\Modifiable\02 - Inventaire\2013_Inventaire\Inventaire_2013_PHOTOS\photos\",$A4+X$2,".jpg")))</f>
        <v/>
      </c>
      <c r="W4" s="34" t="str">
        <f>IF(V4&lt;&gt;"",ExisteFichier(V4),"")</f>
        <v/>
      </c>
      <c r="X4" s="32" t="str">
        <f>IF($K4="","",HYPERLINK(CONCATENATE("G:\commun\10-P_Gef\Modifiable\02 - Inventaire\2013_Inventaire\Inventaire_2013_PHOTOS\photos\",$A4+X$2,".jpg"),$A4+X$2))</f>
        <v/>
      </c>
    </row>
    <row r="5" spans="1:26" ht="38.25" x14ac:dyDescent="0.25">
      <c r="A5" s="35" t="s">
        <v>31</v>
      </c>
      <c r="B5" s="36" t="s">
        <v>32</v>
      </c>
      <c r="C5" s="36" t="s">
        <v>33</v>
      </c>
      <c r="D5" s="36" t="s">
        <v>25</v>
      </c>
      <c r="E5" s="36" t="s">
        <v>25</v>
      </c>
      <c r="F5" s="36" t="s">
        <v>33</v>
      </c>
      <c r="G5" s="36" t="s">
        <v>27</v>
      </c>
      <c r="H5" s="37" t="s">
        <v>34</v>
      </c>
      <c r="I5" s="36" t="s">
        <v>29</v>
      </c>
      <c r="J5" s="36" t="s">
        <v>30</v>
      </c>
      <c r="K5" s="37"/>
      <c r="L5" s="36" t="s">
        <v>30</v>
      </c>
      <c r="M5" s="37"/>
      <c r="N5" s="36" t="s">
        <v>30</v>
      </c>
      <c r="O5" s="36"/>
      <c r="P5" s="32" t="str">
        <f t="shared" ref="P5:P28" si="0">IF($K5="","",HYPERLINK(CONCATENATE("G:\commun\10-P_Gef\Modifiable\02 - Inventaire\2013_Inventaire\Inventaire_2013_PHOTOS\photos\",$A5+R$2,".jpg")))</f>
        <v/>
      </c>
      <c r="Q5" s="34" t="str">
        <f t="shared" ref="Q5:Q28" si="1">IF(P5&lt;&gt;"",ExisteFichier(P5),"")</f>
        <v/>
      </c>
      <c r="R5" s="32" t="str">
        <f t="shared" ref="R5:X26" si="2">IF($K5="","",HYPERLINK(CONCATENATE("G:\commun\10-P_Gef\Modifiable\02 - Inventaire\2013_Inventaire\Inventaire_2013_PHOTOS\photos\",$A5+R$2,".jpg"),$A5+R$2))</f>
        <v/>
      </c>
      <c r="S5" s="32" t="str">
        <f t="shared" ref="S5:S28" si="3">IF($K5="","",HYPERLINK(CONCATENATE("G:\commun\10-P_Gef\Modifiable\02 - Inventaire\2013_Inventaire\Inventaire_2013_PHOTOS\photos\",$A5+U$2,".jpg")))</f>
        <v/>
      </c>
      <c r="T5" s="34" t="str">
        <f t="shared" ref="T5:T28" si="4">IF(S5&lt;&gt;"",ExisteFichier(S5),"")</f>
        <v/>
      </c>
      <c r="U5" s="32" t="str">
        <f t="shared" si="2"/>
        <v/>
      </c>
      <c r="V5" s="32" t="str">
        <f t="shared" ref="V5:V28" si="5">IF($K5="","",HYPERLINK(CONCATENATE("G:\commun\10-P_Gef\Modifiable\02 - Inventaire\2013_Inventaire\Inventaire_2013_PHOTOS\photos\",$A5+X$2,".jpg")))</f>
        <v/>
      </c>
      <c r="W5" s="34" t="str">
        <f t="shared" ref="W5:W28" si="6">IF(V5&lt;&gt;"",ExisteFichier(V5),"")</f>
        <v/>
      </c>
      <c r="X5" s="32" t="str">
        <f t="shared" si="2"/>
        <v/>
      </c>
    </row>
    <row r="6" spans="1:26" ht="76.5" x14ac:dyDescent="0.25">
      <c r="A6" s="31" t="s">
        <v>35</v>
      </c>
      <c r="B6" s="32" t="s">
        <v>36</v>
      </c>
      <c r="C6" s="32" t="s">
        <v>37</v>
      </c>
      <c r="D6" s="32" t="s">
        <v>25</v>
      </c>
      <c r="E6" s="32" t="s">
        <v>25</v>
      </c>
      <c r="F6" s="32" t="s">
        <v>38</v>
      </c>
      <c r="G6" s="32" t="s">
        <v>27</v>
      </c>
      <c r="H6" s="33" t="s">
        <v>28</v>
      </c>
      <c r="I6" s="32" t="s">
        <v>29</v>
      </c>
      <c r="J6" s="32" t="s">
        <v>30</v>
      </c>
      <c r="K6" s="33"/>
      <c r="L6" s="32" t="s">
        <v>30</v>
      </c>
      <c r="M6" s="33"/>
      <c r="N6" s="32" t="s">
        <v>30</v>
      </c>
      <c r="O6" s="34"/>
      <c r="P6" s="32" t="str">
        <f t="shared" si="0"/>
        <v/>
      </c>
      <c r="Q6" s="34" t="str">
        <f t="shared" si="1"/>
        <v/>
      </c>
      <c r="R6" s="32" t="str">
        <f t="shared" si="2"/>
        <v/>
      </c>
      <c r="S6" s="32" t="str">
        <f t="shared" si="3"/>
        <v/>
      </c>
      <c r="T6" s="34" t="str">
        <f t="shared" si="4"/>
        <v/>
      </c>
      <c r="U6" s="32" t="str">
        <f t="shared" si="2"/>
        <v/>
      </c>
      <c r="V6" s="32" t="str">
        <f t="shared" si="5"/>
        <v/>
      </c>
      <c r="W6" s="34" t="str">
        <f t="shared" si="6"/>
        <v/>
      </c>
      <c r="X6" s="32" t="str">
        <f t="shared" si="2"/>
        <v/>
      </c>
    </row>
    <row r="7" spans="1:26" ht="76.5" x14ac:dyDescent="0.25">
      <c r="A7" s="35" t="s">
        <v>39</v>
      </c>
      <c r="B7" s="36" t="s">
        <v>40</v>
      </c>
      <c r="C7" s="36" t="s">
        <v>41</v>
      </c>
      <c r="D7" s="36" t="s">
        <v>25</v>
      </c>
      <c r="E7" s="36" t="s">
        <v>25</v>
      </c>
      <c r="F7" s="36" t="s">
        <v>42</v>
      </c>
      <c r="G7" s="36" t="s">
        <v>27</v>
      </c>
      <c r="H7" s="37" t="s">
        <v>43</v>
      </c>
      <c r="I7" s="36" t="s">
        <v>29</v>
      </c>
      <c r="J7" s="36" t="s">
        <v>30</v>
      </c>
      <c r="K7" s="37"/>
      <c r="L7" s="36" t="s">
        <v>30</v>
      </c>
      <c r="M7" s="37"/>
      <c r="N7" s="36" t="s">
        <v>30</v>
      </c>
      <c r="O7" s="36"/>
      <c r="P7" s="32" t="str">
        <f t="shared" si="0"/>
        <v/>
      </c>
      <c r="Q7" s="34" t="str">
        <f t="shared" si="1"/>
        <v/>
      </c>
      <c r="R7" s="32" t="str">
        <f t="shared" si="2"/>
        <v/>
      </c>
      <c r="S7" s="32" t="str">
        <f t="shared" si="3"/>
        <v/>
      </c>
      <c r="T7" s="34" t="str">
        <f t="shared" si="4"/>
        <v/>
      </c>
      <c r="U7" s="32" t="str">
        <f t="shared" si="2"/>
        <v/>
      </c>
      <c r="V7" s="32" t="str">
        <f t="shared" si="5"/>
        <v/>
      </c>
      <c r="W7" s="34" t="str">
        <f t="shared" si="6"/>
        <v/>
      </c>
      <c r="X7" s="32" t="str">
        <f t="shared" si="2"/>
        <v/>
      </c>
    </row>
    <row r="8" spans="1:26" ht="76.5" x14ac:dyDescent="0.25">
      <c r="A8" s="31" t="s">
        <v>44</v>
      </c>
      <c r="B8" s="32" t="s">
        <v>45</v>
      </c>
      <c r="C8" s="32" t="s">
        <v>41</v>
      </c>
      <c r="D8" s="32" t="s">
        <v>25</v>
      </c>
      <c r="E8" s="32" t="s">
        <v>25</v>
      </c>
      <c r="F8" s="32" t="s">
        <v>42</v>
      </c>
      <c r="G8" s="32" t="s">
        <v>27</v>
      </c>
      <c r="H8" s="33" t="s">
        <v>34</v>
      </c>
      <c r="I8" s="32" t="s">
        <v>29</v>
      </c>
      <c r="J8" s="32" t="s">
        <v>30</v>
      </c>
      <c r="K8" s="33"/>
      <c r="L8" s="32" t="s">
        <v>30</v>
      </c>
      <c r="M8" s="33"/>
      <c r="N8" s="32" t="s">
        <v>30</v>
      </c>
      <c r="O8" s="34">
        <v>41914</v>
      </c>
      <c r="P8" s="32" t="str">
        <f t="shared" si="0"/>
        <v/>
      </c>
      <c r="Q8" s="34" t="str">
        <f t="shared" si="1"/>
        <v/>
      </c>
      <c r="R8" s="32" t="str">
        <f t="shared" si="2"/>
        <v/>
      </c>
      <c r="S8" s="32" t="str">
        <f t="shared" si="3"/>
        <v/>
      </c>
      <c r="T8" s="34" t="str">
        <f t="shared" si="4"/>
        <v/>
      </c>
      <c r="U8" s="32" t="str">
        <f t="shared" si="2"/>
        <v/>
      </c>
      <c r="V8" s="32" t="str">
        <f t="shared" si="5"/>
        <v/>
      </c>
      <c r="W8" s="34" t="str">
        <f t="shared" si="6"/>
        <v/>
      </c>
      <c r="X8" s="32" t="str">
        <f t="shared" si="2"/>
        <v/>
      </c>
    </row>
    <row r="9" spans="1:26" ht="165.75" x14ac:dyDescent="0.25">
      <c r="A9" s="35" t="s">
        <v>46</v>
      </c>
      <c r="B9" s="36" t="s">
        <v>47</v>
      </c>
      <c r="C9" s="36" t="s">
        <v>48</v>
      </c>
      <c r="D9" s="36" t="s">
        <v>25</v>
      </c>
      <c r="E9" s="36" t="s">
        <v>25</v>
      </c>
      <c r="F9" s="36" t="s">
        <v>49</v>
      </c>
      <c r="G9" s="36" t="s">
        <v>27</v>
      </c>
      <c r="H9" s="37" t="s">
        <v>50</v>
      </c>
      <c r="I9" s="36" t="s">
        <v>51</v>
      </c>
      <c r="J9" s="36" t="s">
        <v>52</v>
      </c>
      <c r="K9" s="37" t="s">
        <v>53</v>
      </c>
      <c r="L9" s="36" t="s">
        <v>54</v>
      </c>
      <c r="M9" s="37" t="s">
        <v>55</v>
      </c>
      <c r="N9" s="36" t="s">
        <v>56</v>
      </c>
      <c r="O9" s="36"/>
      <c r="P9" s="32" t="str">
        <f t="shared" si="0"/>
        <v>G:\commun\10-P_Gef\Modifiable\02 - Inventaire\2013_Inventaire\Inventaire_2013_PHOTOS\photos\174146,1.jpg</v>
      </c>
      <c r="Q9" s="34" t="b">
        <f t="shared" ca="1" si="1"/>
        <v>0</v>
      </c>
      <c r="R9" s="32">
        <f t="shared" si="2"/>
        <v>174146.1</v>
      </c>
      <c r="S9" s="32" t="str">
        <f t="shared" si="3"/>
        <v>G:\commun\10-P_Gef\Modifiable\02 - Inventaire\2013_Inventaire\Inventaire_2013_PHOTOS\photos\174146,2.jpg</v>
      </c>
      <c r="T9" s="34" t="b">
        <f t="shared" ca="1" si="4"/>
        <v>0</v>
      </c>
      <c r="U9" s="32">
        <f t="shared" si="2"/>
        <v>174146.2</v>
      </c>
      <c r="V9" s="32" t="str">
        <f t="shared" si="5"/>
        <v>G:\commun\10-P_Gef\Modifiable\02 - Inventaire\2013_Inventaire\Inventaire_2013_PHOTOS\photos\174146,3.jpg</v>
      </c>
      <c r="W9" s="34" t="b">
        <f t="shared" ca="1" si="6"/>
        <v>0</v>
      </c>
      <c r="X9" s="32">
        <f>IF($K9="","",HYPERLINK(CONCATENATE("G:\commun\10-P_Gef\Modifiable\02 - Inventaire\2013_Inventaire\Inventaire_2013_PHOTOS\photos\",$A9+X$2,".jpg"),$A9+X$2))</f>
        <v>174146.3</v>
      </c>
    </row>
    <row r="10" spans="1:26" ht="165.75" x14ac:dyDescent="0.25">
      <c r="A10" s="31" t="s">
        <v>57</v>
      </c>
      <c r="B10" s="32" t="s">
        <v>58</v>
      </c>
      <c r="C10" s="32" t="s">
        <v>59</v>
      </c>
      <c r="D10" s="32" t="s">
        <v>25</v>
      </c>
      <c r="E10" s="32" t="s">
        <v>25</v>
      </c>
      <c r="F10" s="32" t="s">
        <v>49</v>
      </c>
      <c r="G10" s="32" t="s">
        <v>27</v>
      </c>
      <c r="H10" s="33" t="s">
        <v>43</v>
      </c>
      <c r="I10" s="32" t="s">
        <v>29</v>
      </c>
      <c r="J10" s="32" t="s">
        <v>52</v>
      </c>
      <c r="K10" s="33" t="s">
        <v>52</v>
      </c>
      <c r="L10" s="32" t="s">
        <v>60</v>
      </c>
      <c r="M10" s="33" t="s">
        <v>61</v>
      </c>
      <c r="N10" s="32" t="s">
        <v>56</v>
      </c>
      <c r="O10" s="34"/>
      <c r="P10" s="32" t="str">
        <f t="shared" si="0"/>
        <v>G:\commun\10-P_Gef\Modifiable\02 - Inventaire\2013_Inventaire\Inventaire_2013_PHOTOS\photos\18975,1.jpg</v>
      </c>
      <c r="Q10" s="34" t="b">
        <f t="shared" ca="1" si="1"/>
        <v>0</v>
      </c>
      <c r="R10" s="32">
        <f t="shared" si="2"/>
        <v>18975.099999999999</v>
      </c>
      <c r="S10" s="32" t="str">
        <f t="shared" si="3"/>
        <v>G:\commun\10-P_Gef\Modifiable\02 - Inventaire\2013_Inventaire\Inventaire_2013_PHOTOS\photos\18975,2.jpg</v>
      </c>
      <c r="T10" s="34" t="b">
        <f t="shared" ca="1" si="4"/>
        <v>0</v>
      </c>
      <c r="U10" s="32">
        <f t="shared" si="2"/>
        <v>18975.2</v>
      </c>
      <c r="V10" s="32" t="str">
        <f t="shared" si="5"/>
        <v>G:\commun\10-P_Gef\Modifiable\02 - Inventaire\2013_Inventaire\Inventaire_2013_PHOTOS\photos\18975,3.jpg</v>
      </c>
      <c r="W10" s="34" t="b">
        <f t="shared" ca="1" si="6"/>
        <v>0</v>
      </c>
      <c r="X10" s="32">
        <f t="shared" si="2"/>
        <v>18975.3</v>
      </c>
    </row>
    <row r="11" spans="1:26" ht="165.75" x14ac:dyDescent="0.25">
      <c r="A11" s="35" t="s">
        <v>62</v>
      </c>
      <c r="B11" s="36" t="s">
        <v>63</v>
      </c>
      <c r="C11" s="36" t="s">
        <v>64</v>
      </c>
      <c r="D11" s="36" t="s">
        <v>25</v>
      </c>
      <c r="E11" s="36" t="s">
        <v>25</v>
      </c>
      <c r="F11" s="36" t="s">
        <v>65</v>
      </c>
      <c r="G11" s="36" t="s">
        <v>27</v>
      </c>
      <c r="H11" s="37" t="s">
        <v>66</v>
      </c>
      <c r="I11" s="36" t="s">
        <v>29</v>
      </c>
      <c r="J11" s="36" t="s">
        <v>52</v>
      </c>
      <c r="K11" s="37" t="s">
        <v>52</v>
      </c>
      <c r="L11" s="36" t="s">
        <v>61</v>
      </c>
      <c r="M11" s="37" t="s">
        <v>61</v>
      </c>
      <c r="N11" s="36" t="s">
        <v>56</v>
      </c>
      <c r="O11" s="36"/>
      <c r="P11" s="32" t="str">
        <f t="shared" si="0"/>
        <v>G:\commun\10-P_Gef\Modifiable\02 - Inventaire\2013_Inventaire\Inventaire_2013_PHOTOS\photos\18508,1.jpg</v>
      </c>
      <c r="Q11" s="34" t="b">
        <f t="shared" ca="1" si="1"/>
        <v>0</v>
      </c>
      <c r="R11" s="32">
        <f t="shared" si="2"/>
        <v>18508.099999999999</v>
      </c>
      <c r="S11" s="32" t="str">
        <f t="shared" si="3"/>
        <v>G:\commun\10-P_Gef\Modifiable\02 - Inventaire\2013_Inventaire\Inventaire_2013_PHOTOS\photos\18508,2.jpg</v>
      </c>
      <c r="T11" s="34" t="b">
        <f t="shared" ca="1" si="4"/>
        <v>0</v>
      </c>
      <c r="U11" s="32">
        <f t="shared" si="2"/>
        <v>18508.2</v>
      </c>
      <c r="V11" s="32" t="str">
        <f t="shared" si="5"/>
        <v>G:\commun\10-P_Gef\Modifiable\02 - Inventaire\2013_Inventaire\Inventaire_2013_PHOTOS\photos\18508,3.jpg</v>
      </c>
      <c r="W11" s="34" t="b">
        <f t="shared" ca="1" si="6"/>
        <v>0</v>
      </c>
      <c r="X11" s="32">
        <f t="shared" si="2"/>
        <v>18508.3</v>
      </c>
    </row>
    <row r="12" spans="1:26" ht="165.75" x14ac:dyDescent="0.25">
      <c r="A12" s="31" t="s">
        <v>67</v>
      </c>
      <c r="B12" s="32" t="s">
        <v>68</v>
      </c>
      <c r="C12" s="32" t="s">
        <v>69</v>
      </c>
      <c r="D12" s="32" t="s">
        <v>25</v>
      </c>
      <c r="E12" s="32" t="s">
        <v>25</v>
      </c>
      <c r="F12" s="32" t="s">
        <v>65</v>
      </c>
      <c r="G12" s="32" t="s">
        <v>27</v>
      </c>
      <c r="H12" s="33" t="s">
        <v>70</v>
      </c>
      <c r="I12" s="32" t="s">
        <v>29</v>
      </c>
      <c r="J12" s="32" t="s">
        <v>52</v>
      </c>
      <c r="K12" s="33" t="s">
        <v>52</v>
      </c>
      <c r="L12" s="32" t="s">
        <v>61</v>
      </c>
      <c r="M12" s="33" t="s">
        <v>61</v>
      </c>
      <c r="N12" s="32" t="s">
        <v>56</v>
      </c>
      <c r="O12" s="34">
        <v>41914</v>
      </c>
      <c r="P12" s="32" t="str">
        <f t="shared" si="0"/>
        <v>G:\commun\10-P_Gef\Modifiable\02 - Inventaire\2013_Inventaire\Inventaire_2013_PHOTOS\photos\18509,1.jpg</v>
      </c>
      <c r="Q12" s="34" t="b">
        <f t="shared" ca="1" si="1"/>
        <v>0</v>
      </c>
      <c r="R12" s="32">
        <f t="shared" si="2"/>
        <v>18509.099999999999</v>
      </c>
      <c r="S12" s="32" t="str">
        <f t="shared" si="3"/>
        <v>G:\commun\10-P_Gef\Modifiable\02 - Inventaire\2013_Inventaire\Inventaire_2013_PHOTOS\photos\18509,2.jpg</v>
      </c>
      <c r="T12" s="34" t="b">
        <f t="shared" ca="1" si="4"/>
        <v>0</v>
      </c>
      <c r="U12" s="32">
        <f t="shared" si="2"/>
        <v>18509.2</v>
      </c>
      <c r="V12" s="32" t="str">
        <f t="shared" si="5"/>
        <v>G:\commun\10-P_Gef\Modifiable\02 - Inventaire\2013_Inventaire\Inventaire_2013_PHOTOS\photos\18509,3.jpg</v>
      </c>
      <c r="W12" s="34" t="b">
        <f t="shared" ca="1" si="6"/>
        <v>0</v>
      </c>
      <c r="X12" s="32">
        <f t="shared" si="2"/>
        <v>18509.3</v>
      </c>
    </row>
    <row r="13" spans="1:26" ht="165.75" x14ac:dyDescent="0.25">
      <c r="A13" s="35" t="s">
        <v>71</v>
      </c>
      <c r="B13" s="36" t="s">
        <v>72</v>
      </c>
      <c r="C13" s="36" t="s">
        <v>73</v>
      </c>
      <c r="D13" s="36" t="s">
        <v>25</v>
      </c>
      <c r="E13" s="36" t="s">
        <v>25</v>
      </c>
      <c r="F13" s="36" t="s">
        <v>65</v>
      </c>
      <c r="G13" s="36" t="s">
        <v>27</v>
      </c>
      <c r="H13" s="37" t="s">
        <v>74</v>
      </c>
      <c r="I13" s="36" t="s">
        <v>29</v>
      </c>
      <c r="J13" s="36" t="s">
        <v>52</v>
      </c>
      <c r="K13" s="37" t="s">
        <v>52</v>
      </c>
      <c r="L13" s="36" t="s">
        <v>61</v>
      </c>
      <c r="M13" s="37" t="s">
        <v>61</v>
      </c>
      <c r="N13" s="36" t="s">
        <v>56</v>
      </c>
      <c r="O13" s="36">
        <v>41914</v>
      </c>
      <c r="P13" s="32" t="str">
        <f t="shared" si="0"/>
        <v>G:\commun\10-P_Gef\Modifiable\02 - Inventaire\2013_Inventaire\Inventaire_2013_PHOTOS\photos\18756,1.jpg</v>
      </c>
      <c r="Q13" s="34" t="b">
        <f t="shared" ca="1" si="1"/>
        <v>0</v>
      </c>
      <c r="R13" s="32">
        <f t="shared" si="2"/>
        <v>18756.099999999999</v>
      </c>
      <c r="S13" s="32" t="str">
        <f t="shared" si="3"/>
        <v>G:\commun\10-P_Gef\Modifiable\02 - Inventaire\2013_Inventaire\Inventaire_2013_PHOTOS\photos\18756,2.jpg</v>
      </c>
      <c r="T13" s="34" t="b">
        <f t="shared" ca="1" si="4"/>
        <v>0</v>
      </c>
      <c r="U13" s="32">
        <f t="shared" si="2"/>
        <v>18756.2</v>
      </c>
      <c r="V13" s="32" t="str">
        <f t="shared" si="5"/>
        <v>G:\commun\10-P_Gef\Modifiable\02 - Inventaire\2013_Inventaire\Inventaire_2013_PHOTOS\photos\18756,3.jpg</v>
      </c>
      <c r="W13" s="34" t="b">
        <f t="shared" ca="1" si="6"/>
        <v>0</v>
      </c>
      <c r="X13" s="32">
        <f t="shared" si="2"/>
        <v>18756.3</v>
      </c>
    </row>
    <row r="14" spans="1:26" ht="165.75" x14ac:dyDescent="0.25">
      <c r="A14" s="31" t="s">
        <v>75</v>
      </c>
      <c r="B14" s="32" t="s">
        <v>76</v>
      </c>
      <c r="C14" s="32" t="s">
        <v>77</v>
      </c>
      <c r="D14" s="32" t="s">
        <v>25</v>
      </c>
      <c r="E14" s="32" t="s">
        <v>25</v>
      </c>
      <c r="F14" s="32" t="s">
        <v>78</v>
      </c>
      <c r="G14" s="32" t="s">
        <v>27</v>
      </c>
      <c r="H14" s="33" t="s">
        <v>43</v>
      </c>
      <c r="I14" s="32" t="s">
        <v>29</v>
      </c>
      <c r="J14" s="32" t="s">
        <v>52</v>
      </c>
      <c r="K14" s="33" t="s">
        <v>52</v>
      </c>
      <c r="L14" s="32" t="s">
        <v>61</v>
      </c>
      <c r="M14" s="33" t="s">
        <v>61</v>
      </c>
      <c r="N14" s="32" t="s">
        <v>56</v>
      </c>
      <c r="O14" s="34"/>
      <c r="P14" s="32" t="str">
        <f t="shared" si="0"/>
        <v>G:\commun\10-P_Gef\Modifiable\02 - Inventaire\2013_Inventaire\Inventaire_2013_PHOTOS\photos\241234,1.jpg</v>
      </c>
      <c r="Q14" s="34" t="b">
        <f t="shared" ca="1" si="1"/>
        <v>0</v>
      </c>
      <c r="R14" s="32">
        <f t="shared" si="2"/>
        <v>241234.1</v>
      </c>
      <c r="S14" s="32" t="str">
        <f t="shared" si="3"/>
        <v>G:\commun\10-P_Gef\Modifiable\02 - Inventaire\2013_Inventaire\Inventaire_2013_PHOTOS\photos\241234,2.jpg</v>
      </c>
      <c r="T14" s="34" t="b">
        <f t="shared" ca="1" si="4"/>
        <v>0</v>
      </c>
      <c r="U14" s="32">
        <f t="shared" si="2"/>
        <v>241234.2</v>
      </c>
      <c r="V14" s="32" t="str">
        <f t="shared" si="5"/>
        <v>G:\commun\10-P_Gef\Modifiable\02 - Inventaire\2013_Inventaire\Inventaire_2013_PHOTOS\photos\241234,3.jpg</v>
      </c>
      <c r="W14" s="34" t="b">
        <f t="shared" ca="1" si="6"/>
        <v>0</v>
      </c>
      <c r="X14" s="32">
        <f t="shared" si="2"/>
        <v>241234.3</v>
      </c>
      <c r="Z14" t="b">
        <f ca="1">ExisteFichier(R14)</f>
        <v>0</v>
      </c>
    </row>
    <row r="15" spans="1:26" ht="165.75" x14ac:dyDescent="0.25">
      <c r="A15" s="35" t="s">
        <v>79</v>
      </c>
      <c r="B15" s="36" t="s">
        <v>80</v>
      </c>
      <c r="C15" s="36" t="s">
        <v>81</v>
      </c>
      <c r="D15" s="36" t="s">
        <v>25</v>
      </c>
      <c r="E15" s="36" t="s">
        <v>25</v>
      </c>
      <c r="F15" s="36" t="s">
        <v>82</v>
      </c>
      <c r="G15" s="36" t="s">
        <v>27</v>
      </c>
      <c r="H15" s="37" t="s">
        <v>70</v>
      </c>
      <c r="I15" s="36" t="s">
        <v>29</v>
      </c>
      <c r="J15" s="36" t="s">
        <v>52</v>
      </c>
      <c r="K15" s="37" t="s">
        <v>52</v>
      </c>
      <c r="L15" s="36" t="s">
        <v>61</v>
      </c>
      <c r="M15" s="37" t="s">
        <v>61</v>
      </c>
      <c r="N15" s="36" t="s">
        <v>56</v>
      </c>
      <c r="O15" s="36">
        <v>41415</v>
      </c>
      <c r="P15" s="32" t="str">
        <f t="shared" si="0"/>
        <v>G:\commun\10-P_Gef\Modifiable\02 - Inventaire\2013_Inventaire\Inventaire_2013_PHOTOS\photos\5948,1.jpg</v>
      </c>
      <c r="Q15" s="34" t="b">
        <f t="shared" ca="1" si="1"/>
        <v>0</v>
      </c>
      <c r="R15" s="32">
        <f t="shared" si="2"/>
        <v>5948.1</v>
      </c>
      <c r="S15" s="32" t="str">
        <f t="shared" si="3"/>
        <v>G:\commun\10-P_Gef\Modifiable\02 - Inventaire\2013_Inventaire\Inventaire_2013_PHOTOS\photos\5948,2.jpg</v>
      </c>
      <c r="T15" s="34" t="b">
        <f t="shared" ca="1" si="4"/>
        <v>0</v>
      </c>
      <c r="U15" s="32">
        <f t="shared" si="2"/>
        <v>5948.2</v>
      </c>
      <c r="V15" s="32" t="str">
        <f t="shared" si="5"/>
        <v>G:\commun\10-P_Gef\Modifiable\02 - Inventaire\2013_Inventaire\Inventaire_2013_PHOTOS\photos\5948,3.jpg</v>
      </c>
      <c r="W15" s="34" t="b">
        <f t="shared" ca="1" si="6"/>
        <v>0</v>
      </c>
      <c r="X15" s="32">
        <f t="shared" si="2"/>
        <v>5948.3</v>
      </c>
    </row>
    <row r="16" spans="1:26" ht="165.75" x14ac:dyDescent="0.25">
      <c r="A16" s="31" t="s">
        <v>83</v>
      </c>
      <c r="B16" s="32" t="s">
        <v>84</v>
      </c>
      <c r="C16" s="32" t="s">
        <v>85</v>
      </c>
      <c r="D16" s="32" t="s">
        <v>25</v>
      </c>
      <c r="E16" s="32" t="s">
        <v>25</v>
      </c>
      <c r="F16" s="32" t="s">
        <v>82</v>
      </c>
      <c r="G16" s="32" t="s">
        <v>27</v>
      </c>
      <c r="H16" s="33" t="s">
        <v>70</v>
      </c>
      <c r="I16" s="32" t="s">
        <v>29</v>
      </c>
      <c r="J16" s="32" t="s">
        <v>52</v>
      </c>
      <c r="K16" s="33" t="s">
        <v>52</v>
      </c>
      <c r="L16" s="32" t="s">
        <v>61</v>
      </c>
      <c r="M16" s="33" t="s">
        <v>61</v>
      </c>
      <c r="N16" s="32" t="s">
        <v>56</v>
      </c>
      <c r="O16" s="34">
        <v>41415</v>
      </c>
      <c r="P16" s="32" t="str">
        <f t="shared" si="0"/>
        <v>G:\commun\10-P_Gef\Modifiable\02 - Inventaire\2013_Inventaire\Inventaire_2013_PHOTOS\photos\5950,1.jpg</v>
      </c>
      <c r="Q16" s="34" t="b">
        <f t="shared" ca="1" si="1"/>
        <v>0</v>
      </c>
      <c r="R16" s="32">
        <f t="shared" si="2"/>
        <v>5950.1</v>
      </c>
      <c r="S16" s="32" t="str">
        <f t="shared" si="3"/>
        <v>G:\commun\10-P_Gef\Modifiable\02 - Inventaire\2013_Inventaire\Inventaire_2013_PHOTOS\photos\5950,2.jpg</v>
      </c>
      <c r="T16" s="34" t="b">
        <f t="shared" ca="1" si="4"/>
        <v>0</v>
      </c>
      <c r="U16" s="32">
        <f t="shared" si="2"/>
        <v>5950.2</v>
      </c>
      <c r="V16" s="32" t="str">
        <f t="shared" si="5"/>
        <v>G:\commun\10-P_Gef\Modifiable\02 - Inventaire\2013_Inventaire\Inventaire_2013_PHOTOS\photos\5950,3.jpg</v>
      </c>
      <c r="W16" s="34" t="b">
        <f t="shared" ca="1" si="6"/>
        <v>0</v>
      </c>
      <c r="X16" s="32">
        <f t="shared" si="2"/>
        <v>5950.3</v>
      </c>
    </row>
    <row r="17" spans="1:24" ht="165.75" x14ac:dyDescent="0.25">
      <c r="A17" s="35" t="s">
        <v>86</v>
      </c>
      <c r="B17" s="36" t="s">
        <v>87</v>
      </c>
      <c r="C17" s="36" t="s">
        <v>88</v>
      </c>
      <c r="D17" s="36" t="s">
        <v>25</v>
      </c>
      <c r="E17" s="36" t="s">
        <v>25</v>
      </c>
      <c r="F17" s="36" t="s">
        <v>89</v>
      </c>
      <c r="G17" s="36" t="s">
        <v>27</v>
      </c>
      <c r="H17" s="37" t="s">
        <v>70</v>
      </c>
      <c r="I17" s="36" t="s">
        <v>29</v>
      </c>
      <c r="J17" s="36" t="s">
        <v>52</v>
      </c>
      <c r="K17" s="37" t="s">
        <v>52</v>
      </c>
      <c r="L17" s="36" t="s">
        <v>61</v>
      </c>
      <c r="M17" s="37" t="s">
        <v>61</v>
      </c>
      <c r="N17" s="36" t="s">
        <v>56</v>
      </c>
      <c r="O17" s="36">
        <v>41909</v>
      </c>
      <c r="P17" s="32" t="str">
        <f t="shared" si="0"/>
        <v>G:\commun\10-P_Gef\Modifiable\02 - Inventaire\2013_Inventaire\Inventaire_2013_PHOTOS\photos\4140,1.jpg</v>
      </c>
      <c r="Q17" s="34" t="b">
        <f t="shared" ca="1" si="1"/>
        <v>0</v>
      </c>
      <c r="R17" s="32">
        <f t="shared" si="2"/>
        <v>4140.1000000000004</v>
      </c>
      <c r="S17" s="32" t="str">
        <f t="shared" si="3"/>
        <v>G:\commun\10-P_Gef\Modifiable\02 - Inventaire\2013_Inventaire\Inventaire_2013_PHOTOS\photos\4140,2.jpg</v>
      </c>
      <c r="T17" s="34" t="b">
        <f t="shared" ca="1" si="4"/>
        <v>0</v>
      </c>
      <c r="U17" s="32">
        <f t="shared" si="2"/>
        <v>4140.2</v>
      </c>
      <c r="V17" s="32" t="str">
        <f t="shared" si="5"/>
        <v>G:\commun\10-P_Gef\Modifiable\02 - Inventaire\2013_Inventaire\Inventaire_2013_PHOTOS\photos\4140,3.jpg</v>
      </c>
      <c r="W17" s="34" t="b">
        <f t="shared" ca="1" si="6"/>
        <v>0</v>
      </c>
      <c r="X17" s="32">
        <f t="shared" si="2"/>
        <v>4140.3</v>
      </c>
    </row>
    <row r="18" spans="1:24" ht="165.75" x14ac:dyDescent="0.25">
      <c r="A18" s="31" t="s">
        <v>90</v>
      </c>
      <c r="B18" s="32" t="s">
        <v>91</v>
      </c>
      <c r="C18" s="32" t="s">
        <v>92</v>
      </c>
      <c r="D18" s="32" t="s">
        <v>25</v>
      </c>
      <c r="E18" s="32" t="s">
        <v>25</v>
      </c>
      <c r="F18" s="32" t="s">
        <v>89</v>
      </c>
      <c r="G18" s="32" t="s">
        <v>27</v>
      </c>
      <c r="H18" s="33" t="s">
        <v>70</v>
      </c>
      <c r="I18" s="32" t="s">
        <v>29</v>
      </c>
      <c r="J18" s="32" t="s">
        <v>52</v>
      </c>
      <c r="K18" s="33" t="s">
        <v>52</v>
      </c>
      <c r="L18" s="32" t="s">
        <v>61</v>
      </c>
      <c r="M18" s="33" t="s">
        <v>61</v>
      </c>
      <c r="N18" s="32" t="s">
        <v>56</v>
      </c>
      <c r="O18" s="34">
        <v>41914</v>
      </c>
      <c r="P18" s="32" t="str">
        <f t="shared" si="0"/>
        <v>G:\commun\10-P_Gef\Modifiable\02 - Inventaire\2013_Inventaire\Inventaire_2013_PHOTOS\photos\4143,1.jpg</v>
      </c>
      <c r="Q18" s="34" t="b">
        <f t="shared" ca="1" si="1"/>
        <v>0</v>
      </c>
      <c r="R18" s="32">
        <f t="shared" si="2"/>
        <v>4143.1000000000004</v>
      </c>
      <c r="S18" s="32" t="str">
        <f t="shared" si="3"/>
        <v>G:\commun\10-P_Gef\Modifiable\02 - Inventaire\2013_Inventaire\Inventaire_2013_PHOTOS\photos\4143,2.jpg</v>
      </c>
      <c r="T18" s="34" t="b">
        <f t="shared" ca="1" si="4"/>
        <v>0</v>
      </c>
      <c r="U18" s="32">
        <f t="shared" si="2"/>
        <v>4143.2</v>
      </c>
      <c r="V18" s="32" t="str">
        <f t="shared" si="5"/>
        <v>G:\commun\10-P_Gef\Modifiable\02 - Inventaire\2013_Inventaire\Inventaire_2013_PHOTOS\photos\4143,3.jpg</v>
      </c>
      <c r="W18" s="34" t="b">
        <f t="shared" ca="1" si="6"/>
        <v>0</v>
      </c>
      <c r="X18" s="32">
        <f t="shared" si="2"/>
        <v>4143.3</v>
      </c>
    </row>
    <row r="19" spans="1:24" ht="165.75" x14ac:dyDescent="0.25">
      <c r="A19" s="35" t="s">
        <v>93</v>
      </c>
      <c r="B19" s="36" t="s">
        <v>94</v>
      </c>
      <c r="C19" s="36" t="s">
        <v>95</v>
      </c>
      <c r="D19" s="36" t="s">
        <v>25</v>
      </c>
      <c r="E19" s="36" t="s">
        <v>25</v>
      </c>
      <c r="F19" s="36" t="s">
        <v>33</v>
      </c>
      <c r="G19" s="36" t="s">
        <v>27</v>
      </c>
      <c r="H19" s="37" t="s">
        <v>70</v>
      </c>
      <c r="I19" s="36" t="s">
        <v>29</v>
      </c>
      <c r="J19" s="36" t="s">
        <v>52</v>
      </c>
      <c r="K19" s="37" t="s">
        <v>52</v>
      </c>
      <c r="L19" s="36" t="s">
        <v>61</v>
      </c>
      <c r="M19" s="37" t="s">
        <v>61</v>
      </c>
      <c r="N19" s="36" t="s">
        <v>56</v>
      </c>
      <c r="O19" s="36"/>
      <c r="P19" s="32" t="str">
        <f t="shared" si="0"/>
        <v>G:\commun\10-P_Gef\Modifiable\02 - Inventaire\2013_Inventaire\Inventaire_2013_PHOTOS\photos\140957,1.jpg</v>
      </c>
      <c r="Q19" s="34" t="b">
        <f t="shared" ca="1" si="1"/>
        <v>0</v>
      </c>
      <c r="R19" s="32">
        <f t="shared" si="2"/>
        <v>140957.1</v>
      </c>
      <c r="S19" s="32" t="str">
        <f t="shared" si="3"/>
        <v>G:\commun\10-P_Gef\Modifiable\02 - Inventaire\2013_Inventaire\Inventaire_2013_PHOTOS\photos\140957,2.jpg</v>
      </c>
      <c r="T19" s="34" t="b">
        <f t="shared" ca="1" si="4"/>
        <v>0</v>
      </c>
      <c r="U19" s="32">
        <f t="shared" si="2"/>
        <v>140957.20000000001</v>
      </c>
      <c r="V19" s="32" t="str">
        <f t="shared" si="5"/>
        <v>G:\commun\10-P_Gef\Modifiable\02 - Inventaire\2013_Inventaire\Inventaire_2013_PHOTOS\photos\140957,3.jpg</v>
      </c>
      <c r="W19" s="34" t="b">
        <f t="shared" ca="1" si="6"/>
        <v>0</v>
      </c>
      <c r="X19" s="32">
        <f t="shared" si="2"/>
        <v>140957.29999999999</v>
      </c>
    </row>
    <row r="20" spans="1:24" ht="165.75" x14ac:dyDescent="0.25">
      <c r="A20" s="31" t="s">
        <v>96</v>
      </c>
      <c r="B20" s="32" t="s">
        <v>97</v>
      </c>
      <c r="C20" s="32" t="s">
        <v>98</v>
      </c>
      <c r="D20" s="32" t="s">
        <v>25</v>
      </c>
      <c r="E20" s="32" t="s">
        <v>25</v>
      </c>
      <c r="F20" s="32" t="s">
        <v>99</v>
      </c>
      <c r="G20" s="32" t="s">
        <v>27</v>
      </c>
      <c r="H20" s="33" t="s">
        <v>70</v>
      </c>
      <c r="I20" s="32" t="s">
        <v>29</v>
      </c>
      <c r="J20" s="32" t="s">
        <v>52</v>
      </c>
      <c r="K20" s="33" t="s">
        <v>52</v>
      </c>
      <c r="L20" s="32" t="s">
        <v>61</v>
      </c>
      <c r="M20" s="33" t="s">
        <v>100</v>
      </c>
      <c r="N20" s="32" t="s">
        <v>56</v>
      </c>
      <c r="O20" s="34"/>
      <c r="P20" s="32" t="str">
        <f t="shared" si="0"/>
        <v>G:\commun\10-P_Gef\Modifiable\02 - Inventaire\2013_Inventaire\Inventaire_2013_PHOTOS\photos\188300,1.jpg</v>
      </c>
      <c r="Q20" s="34" t="b">
        <f t="shared" ca="1" si="1"/>
        <v>0</v>
      </c>
      <c r="R20" s="32">
        <f t="shared" si="2"/>
        <v>188300.1</v>
      </c>
      <c r="S20" s="32" t="str">
        <f t="shared" si="3"/>
        <v>G:\commun\10-P_Gef\Modifiable\02 - Inventaire\2013_Inventaire\Inventaire_2013_PHOTOS\photos\188300,2.jpg</v>
      </c>
      <c r="T20" s="34" t="b">
        <f t="shared" ca="1" si="4"/>
        <v>0</v>
      </c>
      <c r="U20" s="32">
        <f t="shared" si="2"/>
        <v>188300.2</v>
      </c>
      <c r="V20" s="32" t="str">
        <f t="shared" si="5"/>
        <v>G:\commun\10-P_Gef\Modifiable\02 - Inventaire\2013_Inventaire\Inventaire_2013_PHOTOS\photos\188300,3.jpg</v>
      </c>
      <c r="W20" s="34" t="b">
        <f t="shared" ca="1" si="6"/>
        <v>0</v>
      </c>
      <c r="X20" s="32">
        <f t="shared" si="2"/>
        <v>188300.3</v>
      </c>
    </row>
    <row r="21" spans="1:24" ht="165.75" x14ac:dyDescent="0.25">
      <c r="A21" s="35" t="s">
        <v>101</v>
      </c>
      <c r="B21" s="36" t="s">
        <v>102</v>
      </c>
      <c r="C21" s="36" t="s">
        <v>103</v>
      </c>
      <c r="D21" s="36" t="s">
        <v>25</v>
      </c>
      <c r="E21" s="36" t="s">
        <v>25</v>
      </c>
      <c r="F21" s="36" t="s">
        <v>104</v>
      </c>
      <c r="G21" s="36" t="s">
        <v>27</v>
      </c>
      <c r="H21" s="37" t="s">
        <v>70</v>
      </c>
      <c r="I21" s="36" t="s">
        <v>29</v>
      </c>
      <c r="J21" s="36" t="s">
        <v>52</v>
      </c>
      <c r="K21" s="37" t="s">
        <v>52</v>
      </c>
      <c r="L21" s="36" t="s">
        <v>61</v>
      </c>
      <c r="M21" s="37" t="s">
        <v>61</v>
      </c>
      <c r="N21" s="36" t="s">
        <v>56</v>
      </c>
      <c r="O21" s="36">
        <v>41914</v>
      </c>
      <c r="P21" s="32" t="str">
        <f t="shared" si="0"/>
        <v>G:\commun\10-P_Gef\Modifiable\02 - Inventaire\2013_Inventaire\Inventaire_2013_PHOTOS\photos\4381,1.jpg</v>
      </c>
      <c r="Q21" s="34" t="b">
        <f t="shared" ca="1" si="1"/>
        <v>0</v>
      </c>
      <c r="R21" s="32">
        <f t="shared" si="2"/>
        <v>4381.1000000000004</v>
      </c>
      <c r="S21" s="32" t="str">
        <f t="shared" si="3"/>
        <v>G:\commun\10-P_Gef\Modifiable\02 - Inventaire\2013_Inventaire\Inventaire_2013_PHOTOS\photos\4381,2.jpg</v>
      </c>
      <c r="T21" s="34" t="b">
        <f t="shared" ca="1" si="4"/>
        <v>0</v>
      </c>
      <c r="U21" s="32">
        <f t="shared" si="2"/>
        <v>4381.2</v>
      </c>
      <c r="V21" s="32" t="str">
        <f t="shared" si="5"/>
        <v>G:\commun\10-P_Gef\Modifiable\02 - Inventaire\2013_Inventaire\Inventaire_2013_PHOTOS\photos\4381,3.jpg</v>
      </c>
      <c r="W21" s="34" t="b">
        <f t="shared" ca="1" si="6"/>
        <v>0</v>
      </c>
      <c r="X21" s="32">
        <f t="shared" si="2"/>
        <v>4381.3</v>
      </c>
    </row>
    <row r="22" spans="1:24" ht="165.75" x14ac:dyDescent="0.25">
      <c r="A22" s="31" t="s">
        <v>105</v>
      </c>
      <c r="B22" s="32" t="s">
        <v>106</v>
      </c>
      <c r="C22" s="32" t="s">
        <v>107</v>
      </c>
      <c r="D22" s="32" t="s">
        <v>25</v>
      </c>
      <c r="E22" s="32" t="s">
        <v>25</v>
      </c>
      <c r="F22" s="32" t="s">
        <v>108</v>
      </c>
      <c r="G22" s="32" t="s">
        <v>27</v>
      </c>
      <c r="H22" s="33" t="s">
        <v>70</v>
      </c>
      <c r="I22" s="32" t="s">
        <v>29</v>
      </c>
      <c r="J22" s="32" t="s">
        <v>52</v>
      </c>
      <c r="K22" s="33" t="s">
        <v>52</v>
      </c>
      <c r="L22" s="32" t="s">
        <v>61</v>
      </c>
      <c r="M22" s="33" t="s">
        <v>61</v>
      </c>
      <c r="N22" s="32" t="s">
        <v>56</v>
      </c>
      <c r="O22" s="34"/>
      <c r="P22" s="32" t="str">
        <f t="shared" si="0"/>
        <v>G:\commun\10-P_Gef\Modifiable\02 - Inventaire\2013_Inventaire\Inventaire_2013_PHOTOS\photos\4559,1.jpg</v>
      </c>
      <c r="Q22" s="34" t="b">
        <f t="shared" ca="1" si="1"/>
        <v>0</v>
      </c>
      <c r="R22" s="32">
        <f t="shared" si="2"/>
        <v>4559.1000000000004</v>
      </c>
      <c r="S22" s="32" t="str">
        <f t="shared" si="3"/>
        <v>G:\commun\10-P_Gef\Modifiable\02 - Inventaire\2013_Inventaire\Inventaire_2013_PHOTOS\photos\4559,2.jpg</v>
      </c>
      <c r="T22" s="34" t="b">
        <f t="shared" ca="1" si="4"/>
        <v>0</v>
      </c>
      <c r="U22" s="32">
        <f t="shared" si="2"/>
        <v>4559.2</v>
      </c>
      <c r="V22" s="32" t="str">
        <f t="shared" si="5"/>
        <v>G:\commun\10-P_Gef\Modifiable\02 - Inventaire\2013_Inventaire\Inventaire_2013_PHOTOS\photos\4559,3.jpg</v>
      </c>
      <c r="W22" s="34" t="b">
        <f t="shared" ca="1" si="6"/>
        <v>0</v>
      </c>
      <c r="X22" s="32">
        <f t="shared" si="2"/>
        <v>4559.3</v>
      </c>
    </row>
    <row r="23" spans="1:24" ht="165.75" x14ac:dyDescent="0.25">
      <c r="A23" s="35" t="s">
        <v>109</v>
      </c>
      <c r="B23" s="36" t="s">
        <v>110</v>
      </c>
      <c r="C23" s="36" t="s">
        <v>111</v>
      </c>
      <c r="D23" s="36" t="s">
        <v>25</v>
      </c>
      <c r="E23" s="36" t="s">
        <v>25</v>
      </c>
      <c r="F23" s="36" t="s">
        <v>108</v>
      </c>
      <c r="G23" s="36" t="s">
        <v>27</v>
      </c>
      <c r="H23" s="37" t="s">
        <v>70</v>
      </c>
      <c r="I23" s="36" t="s">
        <v>29</v>
      </c>
      <c r="J23" s="36" t="s">
        <v>52</v>
      </c>
      <c r="K23" s="37" t="s">
        <v>52</v>
      </c>
      <c r="L23" s="36" t="s">
        <v>61</v>
      </c>
      <c r="M23" s="37" t="s">
        <v>61</v>
      </c>
      <c r="N23" s="36" t="s">
        <v>56</v>
      </c>
      <c r="O23" s="36">
        <v>41914</v>
      </c>
      <c r="P23" s="32" t="str">
        <f t="shared" si="0"/>
        <v>G:\commun\10-P_Gef\Modifiable\02 - Inventaire\2013_Inventaire\Inventaire_2013_PHOTOS\photos\4562,1.jpg</v>
      </c>
      <c r="Q23" s="34" t="b">
        <f t="shared" ca="1" si="1"/>
        <v>0</v>
      </c>
      <c r="R23" s="32">
        <f t="shared" si="2"/>
        <v>4562.1000000000004</v>
      </c>
      <c r="S23" s="32" t="str">
        <f t="shared" si="3"/>
        <v>G:\commun\10-P_Gef\Modifiable\02 - Inventaire\2013_Inventaire\Inventaire_2013_PHOTOS\photos\4562,2.jpg</v>
      </c>
      <c r="T23" s="34" t="b">
        <f t="shared" ca="1" si="4"/>
        <v>0</v>
      </c>
      <c r="U23" s="32">
        <f t="shared" si="2"/>
        <v>4562.2</v>
      </c>
      <c r="V23" s="32" t="str">
        <f t="shared" si="5"/>
        <v>G:\commun\10-P_Gef\Modifiable\02 - Inventaire\2013_Inventaire\Inventaire_2013_PHOTOS\photos\4562,3.jpg</v>
      </c>
      <c r="W23" s="34" t="b">
        <f t="shared" ca="1" si="6"/>
        <v>0</v>
      </c>
      <c r="X23" s="32">
        <f t="shared" si="2"/>
        <v>4562.3</v>
      </c>
    </row>
    <row r="24" spans="1:24" ht="165.75" x14ac:dyDescent="0.25">
      <c r="A24" s="31" t="s">
        <v>112</v>
      </c>
      <c r="B24" s="32" t="s">
        <v>113</v>
      </c>
      <c r="C24" s="32" t="s">
        <v>114</v>
      </c>
      <c r="D24" s="32" t="s">
        <v>25</v>
      </c>
      <c r="E24" s="32" t="s">
        <v>25</v>
      </c>
      <c r="F24" s="32" t="s">
        <v>115</v>
      </c>
      <c r="G24" s="32" t="s">
        <v>27</v>
      </c>
      <c r="H24" s="33" t="s">
        <v>70</v>
      </c>
      <c r="I24" s="32" t="s">
        <v>29</v>
      </c>
      <c r="J24" s="32" t="s">
        <v>52</v>
      </c>
      <c r="K24" s="33" t="s">
        <v>52</v>
      </c>
      <c r="L24" s="32" t="s">
        <v>61</v>
      </c>
      <c r="M24" s="33" t="s">
        <v>61</v>
      </c>
      <c r="N24" s="32" t="s">
        <v>56</v>
      </c>
      <c r="O24" s="34">
        <v>41914</v>
      </c>
      <c r="P24" s="32" t="str">
        <f t="shared" si="0"/>
        <v>G:\commun\10-P_Gef\Modifiable\02 - Inventaire\2013_Inventaire\Inventaire_2013_PHOTOS\photos\18506,1.jpg</v>
      </c>
      <c r="Q24" s="34" t="b">
        <f t="shared" ca="1" si="1"/>
        <v>0</v>
      </c>
      <c r="R24" s="32">
        <f t="shared" si="2"/>
        <v>18506.099999999999</v>
      </c>
      <c r="S24" s="32" t="str">
        <f t="shared" si="3"/>
        <v>G:\commun\10-P_Gef\Modifiable\02 - Inventaire\2013_Inventaire\Inventaire_2013_PHOTOS\photos\18506,2.jpg</v>
      </c>
      <c r="T24" s="34" t="b">
        <f t="shared" ca="1" si="4"/>
        <v>0</v>
      </c>
      <c r="U24" s="32">
        <f t="shared" si="2"/>
        <v>18506.2</v>
      </c>
      <c r="V24" s="32" t="str">
        <f t="shared" si="5"/>
        <v>G:\commun\10-P_Gef\Modifiable\02 - Inventaire\2013_Inventaire\Inventaire_2013_PHOTOS\photos\18506,3.jpg</v>
      </c>
      <c r="W24" s="34" t="b">
        <f t="shared" ca="1" si="6"/>
        <v>0</v>
      </c>
      <c r="X24" s="32">
        <f t="shared" si="2"/>
        <v>18506.3</v>
      </c>
    </row>
    <row r="25" spans="1:24" ht="165.75" x14ac:dyDescent="0.25">
      <c r="A25" s="35" t="s">
        <v>116</v>
      </c>
      <c r="B25" s="36" t="s">
        <v>117</v>
      </c>
      <c r="C25" s="36" t="s">
        <v>118</v>
      </c>
      <c r="D25" s="36" t="s">
        <v>25</v>
      </c>
      <c r="E25" s="36" t="s">
        <v>25</v>
      </c>
      <c r="F25" s="36" t="s">
        <v>119</v>
      </c>
      <c r="G25" s="36" t="s">
        <v>27</v>
      </c>
      <c r="H25" s="37" t="s">
        <v>120</v>
      </c>
      <c r="I25" s="36" t="s">
        <v>29</v>
      </c>
      <c r="J25" s="36" t="s">
        <v>52</v>
      </c>
      <c r="K25" s="37" t="s">
        <v>52</v>
      </c>
      <c r="L25" s="36" t="s">
        <v>61</v>
      </c>
      <c r="M25" s="37" t="s">
        <v>61</v>
      </c>
      <c r="N25" s="36" t="s">
        <v>56</v>
      </c>
      <c r="O25" s="36"/>
      <c r="P25" s="32" t="str">
        <f t="shared" si="0"/>
        <v>G:\commun\10-P_Gef\Modifiable\02 - Inventaire\2013_Inventaire\Inventaire_2013_PHOTOS\photos\18918,1.jpg</v>
      </c>
      <c r="Q25" s="34" t="b">
        <f t="shared" ca="1" si="1"/>
        <v>0</v>
      </c>
      <c r="R25" s="32">
        <f t="shared" si="2"/>
        <v>18918.099999999999</v>
      </c>
      <c r="S25" s="32" t="str">
        <f t="shared" si="3"/>
        <v>G:\commun\10-P_Gef\Modifiable\02 - Inventaire\2013_Inventaire\Inventaire_2013_PHOTOS\photos\18918,2.jpg</v>
      </c>
      <c r="T25" s="34" t="b">
        <f t="shared" ca="1" si="4"/>
        <v>0</v>
      </c>
      <c r="U25" s="32">
        <f t="shared" si="2"/>
        <v>18918.2</v>
      </c>
      <c r="V25" s="32" t="str">
        <f t="shared" si="5"/>
        <v>G:\commun\10-P_Gef\Modifiable\02 - Inventaire\2013_Inventaire\Inventaire_2013_PHOTOS\photos\18918,3.jpg</v>
      </c>
      <c r="W25" s="34" t="b">
        <f t="shared" ca="1" si="6"/>
        <v>0</v>
      </c>
      <c r="X25" s="32">
        <f t="shared" si="2"/>
        <v>18918.3</v>
      </c>
    </row>
    <row r="26" spans="1:24" ht="165.75" x14ac:dyDescent="0.25">
      <c r="A26" s="31" t="s">
        <v>121</v>
      </c>
      <c r="B26" s="32" t="s">
        <v>122</v>
      </c>
      <c r="C26" s="32" t="s">
        <v>123</v>
      </c>
      <c r="D26" s="32" t="s">
        <v>25</v>
      </c>
      <c r="E26" s="32" t="s">
        <v>25</v>
      </c>
      <c r="F26" s="32" t="s">
        <v>119</v>
      </c>
      <c r="G26" s="32" t="s">
        <v>27</v>
      </c>
      <c r="H26" s="33" t="s">
        <v>120</v>
      </c>
      <c r="I26" s="32" t="s">
        <v>29</v>
      </c>
      <c r="J26" s="32" t="s">
        <v>52</v>
      </c>
      <c r="K26" s="33" t="s">
        <v>52</v>
      </c>
      <c r="L26" s="32" t="s">
        <v>61</v>
      </c>
      <c r="M26" s="33" t="s">
        <v>61</v>
      </c>
      <c r="N26" s="32" t="s">
        <v>56</v>
      </c>
      <c r="O26" s="34"/>
      <c r="P26" s="32" t="str">
        <f t="shared" si="0"/>
        <v>G:\commun\10-P_Gef\Modifiable\02 - Inventaire\2013_Inventaire\Inventaire_2013_PHOTOS\photos\18919,1.jpg</v>
      </c>
      <c r="Q26" s="34" t="b">
        <f t="shared" ca="1" si="1"/>
        <v>0</v>
      </c>
      <c r="R26" s="32">
        <f t="shared" si="2"/>
        <v>18919.099999999999</v>
      </c>
      <c r="S26" s="32" t="str">
        <f t="shared" si="3"/>
        <v>G:\commun\10-P_Gef\Modifiable\02 - Inventaire\2013_Inventaire\Inventaire_2013_PHOTOS\photos\18919,2.jpg</v>
      </c>
      <c r="T26" s="34" t="b">
        <f t="shared" ca="1" si="4"/>
        <v>0</v>
      </c>
      <c r="U26" s="32">
        <f t="shared" si="2"/>
        <v>18919.2</v>
      </c>
      <c r="V26" s="32" t="str">
        <f t="shared" si="5"/>
        <v>G:\commun\10-P_Gef\Modifiable\02 - Inventaire\2013_Inventaire\Inventaire_2013_PHOTOS\photos\18919,3.jpg</v>
      </c>
      <c r="W26" s="34" t="b">
        <f t="shared" ca="1" si="6"/>
        <v>0</v>
      </c>
      <c r="X26" s="32">
        <f t="shared" si="2"/>
        <v>18919.3</v>
      </c>
    </row>
    <row r="27" spans="1:24" ht="165.75" x14ac:dyDescent="0.25">
      <c r="A27" s="35" t="s">
        <v>124</v>
      </c>
      <c r="B27" s="36" t="s">
        <v>125</v>
      </c>
      <c r="C27" s="36" t="s">
        <v>126</v>
      </c>
      <c r="D27" s="36" t="s">
        <v>25</v>
      </c>
      <c r="E27" s="36" t="s">
        <v>25</v>
      </c>
      <c r="F27" s="36" t="s">
        <v>127</v>
      </c>
      <c r="G27" s="36" t="s">
        <v>27</v>
      </c>
      <c r="H27" s="37" t="s">
        <v>70</v>
      </c>
      <c r="I27" s="36" t="s">
        <v>29</v>
      </c>
      <c r="J27" s="36" t="s">
        <v>52</v>
      </c>
      <c r="K27" s="37" t="s">
        <v>52</v>
      </c>
      <c r="L27" s="36" t="s">
        <v>61</v>
      </c>
      <c r="M27" s="37" t="s">
        <v>61</v>
      </c>
      <c r="N27" s="36" t="s">
        <v>56</v>
      </c>
      <c r="O27" s="36">
        <v>41606</v>
      </c>
      <c r="P27" s="32" t="str">
        <f t="shared" si="0"/>
        <v>G:\commun\10-P_Gef\Modifiable\02 - Inventaire\2013_Inventaire\Inventaire_2013_PHOTOS\photos\216727,1.jpg</v>
      </c>
      <c r="Q27" s="34" t="b">
        <f t="shared" ca="1" si="1"/>
        <v>0</v>
      </c>
      <c r="R27" s="32">
        <f t="shared" ref="R27:X28" si="7">IF($K27="","",HYPERLINK(CONCATENATE("G:\commun\10-P_Gef\Modifiable\02 - Inventaire\2013_Inventaire\Inventaire_2013_PHOTOS\photos\",$A27+R$2,".jpg"),$A27+R$2))</f>
        <v>216727.1</v>
      </c>
      <c r="S27" s="32" t="str">
        <f t="shared" si="3"/>
        <v>G:\commun\10-P_Gef\Modifiable\02 - Inventaire\2013_Inventaire\Inventaire_2013_PHOTOS\photos\216727,2.jpg</v>
      </c>
      <c r="T27" s="34" t="b">
        <f t="shared" ca="1" si="4"/>
        <v>0</v>
      </c>
      <c r="U27" s="32">
        <f t="shared" si="7"/>
        <v>216727.2</v>
      </c>
      <c r="V27" s="32" t="str">
        <f t="shared" si="5"/>
        <v>G:\commun\10-P_Gef\Modifiable\02 - Inventaire\2013_Inventaire\Inventaire_2013_PHOTOS\photos\216727,3.jpg</v>
      </c>
      <c r="W27" s="34" t="b">
        <f t="shared" ca="1" si="6"/>
        <v>0</v>
      </c>
      <c r="X27" s="32">
        <f t="shared" si="7"/>
        <v>216727.3</v>
      </c>
    </row>
    <row r="28" spans="1:24" ht="165.75" x14ac:dyDescent="0.25">
      <c r="A28" s="31" t="s">
        <v>128</v>
      </c>
      <c r="B28" s="32" t="s">
        <v>129</v>
      </c>
      <c r="C28" s="32" t="s">
        <v>130</v>
      </c>
      <c r="D28" s="32" t="s">
        <v>25</v>
      </c>
      <c r="E28" s="32" t="s">
        <v>25</v>
      </c>
      <c r="F28" s="32" t="s">
        <v>127</v>
      </c>
      <c r="G28" s="32" t="s">
        <v>27</v>
      </c>
      <c r="H28" s="33" t="s">
        <v>70</v>
      </c>
      <c r="I28" s="32" t="s">
        <v>29</v>
      </c>
      <c r="J28" s="32" t="s">
        <v>52</v>
      </c>
      <c r="K28" s="33" t="s">
        <v>52</v>
      </c>
      <c r="L28" s="32" t="s">
        <v>61</v>
      </c>
      <c r="M28" s="33" t="s">
        <v>61</v>
      </c>
      <c r="N28" s="32" t="s">
        <v>56</v>
      </c>
      <c r="O28" s="34">
        <v>41606</v>
      </c>
      <c r="P28" s="32" t="str">
        <f t="shared" si="0"/>
        <v>G:\commun\10-P_Gef\Modifiable\02 - Inventaire\2013_Inventaire\Inventaire_2013_PHOTOS\photos\12513,1.jpg</v>
      </c>
      <c r="Q28" s="34" t="b">
        <f t="shared" ca="1" si="1"/>
        <v>0</v>
      </c>
      <c r="R28" s="32">
        <f t="shared" si="7"/>
        <v>12513.1</v>
      </c>
      <c r="S28" s="32" t="str">
        <f t="shared" si="3"/>
        <v>G:\commun\10-P_Gef\Modifiable\02 - Inventaire\2013_Inventaire\Inventaire_2013_PHOTOS\photos\12513,2.jpg</v>
      </c>
      <c r="T28" s="34" t="b">
        <f t="shared" ca="1" si="4"/>
        <v>0</v>
      </c>
      <c r="U28" s="32">
        <f t="shared" si="7"/>
        <v>12513.2</v>
      </c>
      <c r="V28" s="32" t="str">
        <f t="shared" si="5"/>
        <v>G:\commun\10-P_Gef\Modifiable\02 - Inventaire\2013_Inventaire\Inventaire_2013_PHOTOS\photos\12513,3.jpg</v>
      </c>
      <c r="W28" s="34" t="b">
        <f t="shared" ca="1" si="6"/>
        <v>0</v>
      </c>
      <c r="X28" s="32">
        <f t="shared" si="7"/>
        <v>12513.3</v>
      </c>
    </row>
  </sheetData>
  <mergeCells count="1">
    <mergeCell ref="F1:H2"/>
  </mergeCells>
  <conditionalFormatting sqref="H5">
    <cfRule type="expression" dxfId="12" priority="8">
      <formula>$H$4="*ervice"</formula>
    </cfRule>
  </conditionalFormatting>
  <conditionalFormatting sqref="A1:F28">
    <cfRule type="expression" dxfId="11" priority="7">
      <formula>LEFT($H1,10)="en service"</formula>
    </cfRule>
  </conditionalFormatting>
  <conditionalFormatting sqref="H7 H9 H11 H13 H15 H17 H19 H21 H23 H25 H27">
    <cfRule type="expression" dxfId="10" priority="6">
      <formula>$H$4="*ervice"</formula>
    </cfRule>
  </conditionalFormatting>
  <conditionalFormatting sqref="R4">
    <cfRule type="expression" dxfId="9" priority="5">
      <formula>$Q4=FALSE</formula>
    </cfRule>
  </conditionalFormatting>
  <conditionalFormatting sqref="R5:R28">
    <cfRule type="expression" dxfId="7" priority="4">
      <formula>$Q5=FALSE</formula>
    </cfRule>
  </conditionalFormatting>
  <conditionalFormatting sqref="R9">
    <cfRule type="expression" dxfId="5" priority="3">
      <formula>$Q$9=TRUE</formula>
    </cfRule>
  </conditionalFormatting>
  <conditionalFormatting sqref="U4:U28">
    <cfRule type="expression" dxfId="3" priority="2">
      <formula>$Q4=FALSE</formula>
    </cfRule>
  </conditionalFormatting>
  <conditionalFormatting sqref="X4:X28">
    <cfRule type="expression" dxfId="1" priority="1">
      <formula>$Q4=FALSE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2014-03-18T14:42:15Z</dcterms:modified>
</cp:coreProperties>
</file>