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555" windowHeight="11325" activeTab="0"/>
  </bookViews>
  <sheets>
    <sheet name="AG" sheetId="1" r:id="rId1"/>
  </sheets>
  <definedNames>
    <definedName name="_xlfn.IFERROR" hidden="1">#NAME?</definedName>
    <definedName name="listeeleveurs">'AG'!$A$4:$E$29</definedName>
    <definedName name="_xlnm.Print_Area" localSheetId="0">'AG'!$A$1:$AG$71</definedName>
  </definedNames>
  <calcPr fullCalcOnLoad="1"/>
</workbook>
</file>

<file path=xl/sharedStrings.xml><?xml version="1.0" encoding="utf-8"?>
<sst xmlns="http://schemas.openxmlformats.org/spreadsheetml/2006/main" count="408" uniqueCount="229">
  <si>
    <t>Pierre</t>
  </si>
  <si>
    <t>Mme</t>
  </si>
  <si>
    <t>Rozenn</t>
  </si>
  <si>
    <t>Renée</t>
  </si>
  <si>
    <t>Carlos</t>
  </si>
  <si>
    <t>Nicolas</t>
  </si>
  <si>
    <t>Roger</t>
  </si>
  <si>
    <t>Antoine</t>
  </si>
  <si>
    <t>Jean-Paul</t>
  </si>
  <si>
    <t>Cédric</t>
  </si>
  <si>
    <t>Thierry</t>
  </si>
  <si>
    <t>José</t>
  </si>
  <si>
    <t>Pierre-Marie</t>
  </si>
  <si>
    <t>Mle</t>
  </si>
  <si>
    <t>Hélène</t>
  </si>
  <si>
    <t>Serge</t>
  </si>
  <si>
    <t>Jean</t>
  </si>
  <si>
    <t>Jean-Pierre</t>
  </si>
  <si>
    <t>Claude</t>
  </si>
  <si>
    <t>Henri</t>
  </si>
  <si>
    <t>Michel</t>
  </si>
  <si>
    <t>Manuel</t>
  </si>
  <si>
    <t>Christian</t>
  </si>
  <si>
    <t>Michele</t>
  </si>
  <si>
    <t>François</t>
  </si>
  <si>
    <t>Maurice</t>
  </si>
  <si>
    <t>Mohamed</t>
  </si>
  <si>
    <t>Yves</t>
  </si>
  <si>
    <t xml:space="preserve">Mme </t>
  </si>
  <si>
    <t>Myriam</t>
  </si>
  <si>
    <t>Eliane</t>
  </si>
  <si>
    <t>Roland</t>
  </si>
  <si>
    <t>Gérard</t>
  </si>
  <si>
    <t>Joelle</t>
  </si>
  <si>
    <t>Ali</t>
  </si>
  <si>
    <t>Robert</t>
  </si>
  <si>
    <t>Sylvie</t>
  </si>
  <si>
    <t>Sauveur</t>
  </si>
  <si>
    <t>Caroline</t>
  </si>
  <si>
    <t>Marc</t>
  </si>
  <si>
    <t>Stéphane</t>
  </si>
  <si>
    <t>Chantal</t>
  </si>
  <si>
    <t>Abderrahm</t>
  </si>
  <si>
    <t>Gilles</t>
  </si>
  <si>
    <t>Adrien</t>
  </si>
  <si>
    <t>Florence</t>
  </si>
  <si>
    <t>Daniel</t>
  </si>
  <si>
    <t>Thomas</t>
  </si>
  <si>
    <t>Annie</t>
  </si>
  <si>
    <t>Francis</t>
  </si>
  <si>
    <t>Dominique</t>
  </si>
  <si>
    <t>Rafik</t>
  </si>
  <si>
    <t>Guy</t>
  </si>
  <si>
    <t>Carmelo</t>
  </si>
  <si>
    <t>Kalid</t>
  </si>
  <si>
    <t>Hervé</t>
  </si>
  <si>
    <t>Doubinger Cédric</t>
  </si>
  <si>
    <t>Tamanti Myriam</t>
  </si>
  <si>
    <t>Cauquil Jean-Paul</t>
  </si>
  <si>
    <t>INSCRIT</t>
  </si>
  <si>
    <t>NULS</t>
  </si>
  <si>
    <t>BLANC</t>
  </si>
  <si>
    <t>OUI</t>
  </si>
  <si>
    <t>VERIF</t>
  </si>
  <si>
    <t>CANDIDATS</t>
  </si>
  <si>
    <t>NON</t>
  </si>
  <si>
    <t>TOTAL  Présents</t>
  </si>
  <si>
    <t>TOTAL Procurations</t>
  </si>
  <si>
    <t>TOTAL Votants</t>
  </si>
  <si>
    <t>Votants</t>
  </si>
  <si>
    <t>PRE
SENT</t>
  </si>
  <si>
    <t xml:space="preserve">PROCU
RATION
 à
</t>
  </si>
  <si>
    <t>BLC</t>
  </si>
  <si>
    <t>METTRE NOM</t>
  </si>
  <si>
    <t xml:space="preserve">  ELU</t>
  </si>
  <si>
    <t>SAUF(AA)</t>
  </si>
  <si>
    <t>0C1O</t>
  </si>
  <si>
    <t>0C2O</t>
  </si>
  <si>
    <t>0C3O</t>
  </si>
  <si>
    <t>0C4O</t>
  </si>
  <si>
    <t>0C5O</t>
  </si>
  <si>
    <t>0C6O</t>
  </si>
  <si>
    <t>0C7O</t>
  </si>
  <si>
    <t>0C8O</t>
  </si>
  <si>
    <t>0C9O</t>
  </si>
  <si>
    <t>0C10O</t>
  </si>
  <si>
    <t>0C11O</t>
  </si>
  <si>
    <t>0C12O</t>
  </si>
  <si>
    <t>0C13O</t>
  </si>
  <si>
    <t>0C14O</t>
  </si>
  <si>
    <t>0C15O</t>
  </si>
  <si>
    <t>0C16O</t>
  </si>
  <si>
    <t>0C17O</t>
  </si>
  <si>
    <t>0C18O</t>
  </si>
  <si>
    <t>0C19O</t>
  </si>
  <si>
    <t>0C20O</t>
  </si>
  <si>
    <t>0C21O</t>
  </si>
  <si>
    <t>0C22O</t>
  </si>
  <si>
    <t>0C23O</t>
  </si>
  <si>
    <t>0C24O</t>
  </si>
  <si>
    <t>0C25O</t>
  </si>
  <si>
    <t>0C26O</t>
  </si>
  <si>
    <t>0C27O</t>
  </si>
  <si>
    <t>0C28O</t>
  </si>
  <si>
    <t>0C29O</t>
  </si>
  <si>
    <t>0C30O</t>
  </si>
  <si>
    <t>0C31O</t>
  </si>
  <si>
    <t>0C32O</t>
  </si>
  <si>
    <t>0C33O</t>
  </si>
  <si>
    <t>0C34O</t>
  </si>
  <si>
    <t>0C35O</t>
  </si>
  <si>
    <t>0C36O</t>
  </si>
  <si>
    <t>0C37O</t>
  </si>
  <si>
    <t>0C38O</t>
  </si>
  <si>
    <t>0C39O</t>
  </si>
  <si>
    <t>0C40O</t>
  </si>
  <si>
    <t>0C41O</t>
  </si>
  <si>
    <t>0C42O</t>
  </si>
  <si>
    <t>0C43O</t>
  </si>
  <si>
    <t>0C44O</t>
  </si>
  <si>
    <t>0C45O</t>
  </si>
  <si>
    <t>0C46O</t>
  </si>
  <si>
    <t>0C47O</t>
  </si>
  <si>
    <t>0C48O</t>
  </si>
  <si>
    <t>0C49O</t>
  </si>
  <si>
    <t>0C50O</t>
  </si>
  <si>
    <t>0C51O</t>
  </si>
  <si>
    <t>0C52O</t>
  </si>
  <si>
    <t>0C53O</t>
  </si>
  <si>
    <t>0C54O</t>
  </si>
  <si>
    <t>0C55O</t>
  </si>
  <si>
    <t>0C56O</t>
  </si>
  <si>
    <t>0C57O</t>
  </si>
  <si>
    <t>0C58O</t>
  </si>
  <si>
    <t>0C59O</t>
  </si>
  <si>
    <t>0C60O</t>
  </si>
  <si>
    <t>0C61O</t>
  </si>
  <si>
    <t>0C62O</t>
  </si>
  <si>
    <t>0C63O</t>
  </si>
  <si>
    <t>C64O</t>
  </si>
  <si>
    <t xml:space="preserve">Fra </t>
  </si>
  <si>
    <t xml:space="preserve">Nel </t>
  </si>
  <si>
    <t xml:space="preserve">Pie </t>
  </si>
  <si>
    <t xml:space="preserve">Her </t>
  </si>
  <si>
    <t xml:space="preserve">Abd </t>
  </si>
  <si>
    <t xml:space="preserve">Mar </t>
  </si>
  <si>
    <t xml:space="preserve">Hen </t>
  </si>
  <si>
    <t xml:space="preserve">Raf </t>
  </si>
  <si>
    <t xml:space="preserve">Tho </t>
  </si>
  <si>
    <t xml:space="preserve">Jos </t>
  </si>
  <si>
    <t xml:space="preserve">Rog </t>
  </si>
  <si>
    <t xml:space="preserve">Rol  </t>
  </si>
  <si>
    <t xml:space="preserve">Roz </t>
  </si>
  <si>
    <t xml:space="preserve">Ser </t>
  </si>
  <si>
    <t xml:space="preserve">Flo </t>
  </si>
  <si>
    <t xml:space="preserve">Jea </t>
  </si>
  <si>
    <t xml:space="preserve">Chr </t>
  </si>
  <si>
    <t xml:space="preserve">Car </t>
  </si>
  <si>
    <t xml:space="preserve">Sté </t>
  </si>
  <si>
    <t xml:space="preserve">Mic </t>
  </si>
  <si>
    <t xml:space="preserve">Eli </t>
  </si>
  <si>
    <t xml:space="preserve">Céd </t>
  </si>
  <si>
    <t xml:space="preserve">Ali </t>
  </si>
  <si>
    <t xml:space="preserve">Moh </t>
  </si>
  <si>
    <t xml:space="preserve">Dom </t>
  </si>
  <si>
    <t xml:space="preserve">Nic </t>
  </si>
  <si>
    <t xml:space="preserve">Hél </t>
  </si>
  <si>
    <t xml:space="preserve">Ann </t>
  </si>
  <si>
    <t xml:space="preserve">Cla </t>
  </si>
  <si>
    <t xml:space="preserve">Guy </t>
  </si>
  <si>
    <t xml:space="preserve">Gil </t>
  </si>
  <si>
    <t xml:space="preserve">Man </t>
  </si>
  <si>
    <t xml:space="preserve">Dan </t>
  </si>
  <si>
    <t xml:space="preserve">Gér </t>
  </si>
  <si>
    <t xml:space="preserve">Syl </t>
  </si>
  <si>
    <t xml:space="preserve">Adr </t>
  </si>
  <si>
    <t xml:space="preserve">Rob </t>
  </si>
  <si>
    <t xml:space="preserve">Mau </t>
  </si>
  <si>
    <t xml:space="preserve">Sau </t>
  </si>
  <si>
    <t>Anto</t>
  </si>
  <si>
    <t xml:space="preserve">NELLY </t>
  </si>
  <si>
    <t>THOMAS</t>
  </si>
  <si>
    <t>LE TOUT</t>
  </si>
  <si>
    <t>RENTRE</t>
  </si>
  <si>
    <t>DANS UNE</t>
  </si>
  <si>
    <t>FEUILLE</t>
  </si>
  <si>
    <t>A4</t>
  </si>
  <si>
    <t>En cochant</t>
  </si>
  <si>
    <t>les colonnes</t>
  </si>
  <si>
    <t>E et F</t>
  </si>
  <si>
    <t>LE TOTAL</t>
  </si>
  <si>
    <t>se fait</t>
  </si>
  <si>
    <t>Au dépouillement</t>
  </si>
  <si>
    <t>G à Z</t>
  </si>
  <si>
    <t>DEPUIS</t>
  </si>
  <si>
    <t>les totaux</t>
  </si>
  <si>
    <t>s'inscrivent</t>
  </si>
  <si>
    <t>en haut</t>
  </si>
  <si>
    <t>La Ligne "VERIF"</t>
  </si>
  <si>
    <t>contrôle si</t>
  </si>
  <si>
    <t>NULS BLANC</t>
  </si>
  <si>
    <t>OUI et NON</t>
  </si>
  <si>
    <t>Quand rien</t>
  </si>
  <si>
    <t>il marque</t>
  </si>
  <si>
    <t>"faux"</t>
  </si>
  <si>
    <t>PROCURATION</t>
  </si>
  <si>
    <t>pour</t>
  </si>
  <si>
    <t>PROCURATIONS</t>
  </si>
  <si>
    <t>TOTAL des</t>
  </si>
  <si>
    <t>seul dans Votants</t>
  </si>
  <si>
    <t>LIGNES 18</t>
  </si>
  <si>
    <t>SONT égal</t>
  </si>
  <si>
    <t>à "Votants"</t>
  </si>
  <si>
    <t>CHANTAL</t>
  </si>
  <si>
    <t>M.</t>
  </si>
  <si>
    <t xml:space="preserve">M. </t>
  </si>
  <si>
    <t>AAAAA</t>
  </si>
  <si>
    <t xml:space="preserve">BBBBB </t>
  </si>
  <si>
    <t>CCCCC</t>
  </si>
  <si>
    <t>DDDDD</t>
  </si>
  <si>
    <t>EEEEE</t>
  </si>
  <si>
    <t>FFFFF</t>
  </si>
  <si>
    <t>Assemblée générale du</t>
  </si>
  <si>
    <t>club 29 JUIN  2014</t>
  </si>
  <si>
    <t>Kal</t>
  </si>
  <si>
    <t xml:space="preserve">Mme NELLY </t>
  </si>
  <si>
    <t>Mme CHANTAL</t>
  </si>
  <si>
    <t xml:space="preserve">  ELUE</t>
  </si>
  <si>
    <t>M. THOMAS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</si>
</sst>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;@"/>
  </numFmts>
  <fonts count="116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b/>
      <sz val="20"/>
      <name val="MS Sans Serif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Cambria"/>
      <family val="1"/>
    </font>
    <font>
      <b/>
      <sz val="12"/>
      <name val="Arial"/>
      <family val="2"/>
    </font>
    <font>
      <sz val="18"/>
      <name val="Arial"/>
      <family val="2"/>
    </font>
    <font>
      <b/>
      <sz val="18"/>
      <name val="Cambria"/>
      <family val="1"/>
    </font>
    <font>
      <b/>
      <sz val="20"/>
      <name val="Cambria"/>
      <family val="1"/>
    </font>
    <font>
      <b/>
      <sz val="26"/>
      <name val="Arial"/>
      <family val="2"/>
    </font>
    <font>
      <sz val="26"/>
      <name val="Arial"/>
      <family val="2"/>
    </font>
    <font>
      <b/>
      <sz val="8"/>
      <name val="Cambria"/>
      <family val="1"/>
    </font>
    <font>
      <sz val="24"/>
      <name val="Times New Roman"/>
      <family val="1"/>
    </font>
    <font>
      <sz val="24"/>
      <name val="Cambria"/>
      <family val="1"/>
    </font>
    <font>
      <sz val="10"/>
      <name val="Cambria"/>
      <family val="1"/>
    </font>
    <font>
      <sz val="14"/>
      <name val="Cambria"/>
      <family val="1"/>
    </font>
    <font>
      <sz val="8"/>
      <name val="Arial"/>
      <family val="2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49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49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2"/>
      <color indexed="62"/>
      <name val="Times New Roman"/>
      <family val="1"/>
    </font>
    <font>
      <sz val="14"/>
      <color indexed="62"/>
      <name val="Calibri"/>
      <family val="2"/>
    </font>
    <font>
      <sz val="14"/>
      <color indexed="62"/>
      <name val="Times New Roman"/>
      <family val="1"/>
    </font>
    <font>
      <b/>
      <sz val="9"/>
      <color indexed="49"/>
      <name val="Times New Roman"/>
      <family val="1"/>
    </font>
    <font>
      <b/>
      <sz val="9"/>
      <color indexed="10"/>
      <name val="Times New Roman"/>
      <family val="1"/>
    </font>
    <font>
      <sz val="9"/>
      <color indexed="17"/>
      <name val="Arial"/>
      <family val="2"/>
    </font>
    <font>
      <b/>
      <sz val="16"/>
      <color indexed="62"/>
      <name val="Times New Roman"/>
      <family val="1"/>
    </font>
    <font>
      <b/>
      <sz val="20"/>
      <color indexed="25"/>
      <name val="Times New Roman"/>
      <family val="1"/>
    </font>
    <font>
      <b/>
      <sz val="10"/>
      <color indexed="25"/>
      <name val="Arial"/>
      <family val="2"/>
    </font>
    <font>
      <b/>
      <sz val="20"/>
      <color indexed="51"/>
      <name val="Cambria"/>
      <family val="1"/>
    </font>
    <font>
      <b/>
      <sz val="20"/>
      <color indexed="49"/>
      <name val="Times New Roman"/>
      <family val="1"/>
    </font>
    <font>
      <b/>
      <sz val="18"/>
      <color indexed="17"/>
      <name val="Cambria"/>
      <family val="1"/>
    </font>
    <font>
      <sz val="18"/>
      <color indexed="17"/>
      <name val="Arial"/>
      <family val="2"/>
    </font>
    <font>
      <b/>
      <sz val="18"/>
      <color indexed="49"/>
      <name val="Cambria"/>
      <family val="1"/>
    </font>
    <font>
      <b/>
      <sz val="18"/>
      <color indexed="51"/>
      <name val="Times New Roman"/>
      <family val="1"/>
    </font>
    <font>
      <b/>
      <sz val="20"/>
      <color indexed="17"/>
      <name val="Times New Roman"/>
      <family val="1"/>
    </font>
    <font>
      <b/>
      <sz val="18"/>
      <color indexed="45"/>
      <name val="Cambria"/>
      <family val="1"/>
    </font>
    <font>
      <sz val="10"/>
      <color indexed="45"/>
      <name val="Cambria"/>
      <family val="1"/>
    </font>
    <font>
      <b/>
      <sz val="20"/>
      <color indexed="45"/>
      <name val="Cambria"/>
      <family val="1"/>
    </font>
    <font>
      <sz val="20"/>
      <color indexed="45"/>
      <name val="Cambria"/>
      <family val="1"/>
    </font>
    <font>
      <b/>
      <u val="single"/>
      <sz val="30"/>
      <color indexed="25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4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2"/>
      <color theme="7" tint="-0.4999699890613556"/>
      <name val="Times New Roman"/>
      <family val="1"/>
    </font>
    <font>
      <sz val="14"/>
      <color theme="7"/>
      <name val="Calibri"/>
      <family val="2"/>
    </font>
    <font>
      <sz val="14"/>
      <color theme="7"/>
      <name val="Times New Roman"/>
      <family val="1"/>
    </font>
    <font>
      <b/>
      <sz val="9"/>
      <color theme="4"/>
      <name val="Times New Roman"/>
      <family val="1"/>
    </font>
    <font>
      <b/>
      <sz val="9"/>
      <color rgb="FFFF0000"/>
      <name val="Times New Roman"/>
      <family val="1"/>
    </font>
    <font>
      <sz val="9"/>
      <color rgb="FF00B050"/>
      <name val="Arial"/>
      <family val="2"/>
    </font>
    <font>
      <b/>
      <sz val="16"/>
      <color theme="7" tint="-0.4999699890613556"/>
      <name val="Times New Roman"/>
      <family val="1"/>
    </font>
    <font>
      <b/>
      <u val="single"/>
      <sz val="30"/>
      <color theme="5"/>
      <name val="Cambria"/>
      <family val="1"/>
    </font>
    <font>
      <b/>
      <sz val="18"/>
      <color theme="5" tint="0.3999499976634979"/>
      <name val="Cambria"/>
      <family val="1"/>
    </font>
    <font>
      <sz val="10"/>
      <color theme="5" tint="0.3999499976634979"/>
      <name val="Cambria"/>
      <family val="1"/>
    </font>
    <font>
      <b/>
      <sz val="20"/>
      <color theme="5" tint="0.3999499976634979"/>
      <name val="Cambria"/>
      <family val="1"/>
    </font>
    <font>
      <sz val="20"/>
      <color theme="5" tint="0.3999499976634979"/>
      <name val="Cambria"/>
      <family val="1"/>
    </font>
    <font>
      <b/>
      <sz val="20"/>
      <color rgb="FF00B050"/>
      <name val="Times New Roman"/>
      <family val="1"/>
    </font>
    <font>
      <b/>
      <sz val="20"/>
      <color theme="4"/>
      <name val="Times New Roman"/>
      <family val="1"/>
    </font>
    <font>
      <b/>
      <sz val="18"/>
      <color rgb="FFFFC000"/>
      <name val="Times New Roman"/>
      <family val="1"/>
    </font>
    <font>
      <b/>
      <sz val="18"/>
      <color theme="4"/>
      <name val="Cambria"/>
      <family val="1"/>
    </font>
    <font>
      <b/>
      <sz val="18"/>
      <color rgb="FF00B050"/>
      <name val="Cambria"/>
      <family val="1"/>
    </font>
    <font>
      <sz val="18"/>
      <color rgb="FF00B050"/>
      <name val="Arial"/>
      <family val="2"/>
    </font>
    <font>
      <b/>
      <sz val="20"/>
      <color rgb="FFFFC000"/>
      <name val="Cambria"/>
      <family val="1"/>
    </font>
    <font>
      <b/>
      <sz val="20"/>
      <color theme="5"/>
      <name val="Times New Roman"/>
      <family val="1"/>
    </font>
    <font>
      <b/>
      <sz val="10"/>
      <color theme="5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FA6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29FF8A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thick"/>
      <right>
        <color indexed="63"/>
      </right>
      <top style="dashDotDot"/>
      <bottom style="thick"/>
    </border>
    <border>
      <left>
        <color indexed="63"/>
      </left>
      <right>
        <color indexed="63"/>
      </right>
      <top style="dashDotDot"/>
      <bottom style="thick"/>
    </border>
    <border>
      <left>
        <color indexed="63"/>
      </left>
      <right style="thick"/>
      <top style="dashDotDot"/>
      <bottom style="thick"/>
    </border>
    <border>
      <left style="thick"/>
      <right>
        <color indexed="63"/>
      </right>
      <top style="thick"/>
      <bottom style="dashDotDot"/>
    </border>
    <border>
      <left>
        <color indexed="63"/>
      </left>
      <right>
        <color indexed="63"/>
      </right>
      <top style="thick"/>
      <bottom style="dashDotDot"/>
    </border>
    <border>
      <left>
        <color indexed="63"/>
      </left>
      <right style="thick"/>
      <top style="thick"/>
      <bottom style="dashDotDot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ashDotDot"/>
      <top style="thick"/>
      <bottom style="thick"/>
    </border>
    <border>
      <left style="dashDotDot"/>
      <right style="thin"/>
      <top style="thick"/>
      <bottom style="thick"/>
    </border>
    <border>
      <left style="thin"/>
      <right style="thick"/>
      <top style="thick"/>
      <bottom style="thick"/>
    </border>
    <border>
      <left style="dashDotDot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dashDotDot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dashDotDot"/>
      <bottom style="thick"/>
    </border>
    <border>
      <left style="thin"/>
      <right style="thin"/>
      <top style="dashDotDot"/>
      <bottom style="thick"/>
    </border>
    <border>
      <left style="thin"/>
      <right style="thick"/>
      <top style="dashDotDot"/>
      <bottom style="thick"/>
    </border>
    <border>
      <left style="thick"/>
      <right style="thin"/>
      <top style="thick"/>
      <bottom style="dashDotDot"/>
    </border>
    <border>
      <left style="thin"/>
      <right style="thin"/>
      <top style="thick"/>
      <bottom style="dashDotDot"/>
    </border>
    <border>
      <left style="thin"/>
      <right style="thick"/>
      <top style="thick"/>
      <bottom style="dashDotDot"/>
    </border>
    <border>
      <left style="dashDotDot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dashDotDot">
        <color indexed="8"/>
      </right>
      <top style="thick">
        <color indexed="8"/>
      </top>
      <bottom style="thick">
        <color indexed="8"/>
      </bottom>
    </border>
    <border>
      <left style="dashDotDot">
        <color indexed="8"/>
      </left>
      <right style="dashDotDot">
        <color indexed="8"/>
      </right>
      <top style="thick">
        <color indexed="8"/>
      </top>
      <bottom style="thick">
        <color indexed="8"/>
      </bottom>
    </border>
    <border>
      <left style="dashDotDot">
        <color indexed="8"/>
      </left>
      <right style="thick"/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>
        <color indexed="63"/>
      </left>
      <right style="medium"/>
      <top style="thick"/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5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0" borderId="2" applyNumberFormat="0" applyFill="0" applyAlignment="0" applyProtection="0"/>
    <xf numFmtId="0" fontId="0" fillId="27" borderId="3" applyNumberFormat="0" applyFont="0" applyAlignment="0" applyProtection="0"/>
    <xf numFmtId="0" fontId="79" fillId="28" borderId="1" applyNumberFormat="0" applyAlignment="0" applyProtection="0"/>
    <xf numFmtId="0" fontId="8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157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2" fillId="0" borderId="0" xfId="52" applyFont="1">
      <alignment/>
      <protection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9" fillId="0" borderId="18" xfId="0" applyFont="1" applyBorder="1" applyAlignment="1">
      <alignment/>
    </xf>
    <xf numFmtId="0" fontId="20" fillId="33" borderId="19" xfId="0" applyFont="1" applyFill="1" applyBorder="1" applyAlignment="1">
      <alignment horizontal="center" vertical="center"/>
    </xf>
    <xf numFmtId="0" fontId="93" fillId="0" borderId="0" xfId="52" applyFont="1" applyFill="1">
      <alignment/>
      <protection/>
    </xf>
    <xf numFmtId="0" fontId="94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33" borderId="2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7" fillId="34" borderId="22" xfId="52" applyFont="1" applyFill="1" applyBorder="1" applyAlignment="1">
      <alignment horizontal="center" vertical="center"/>
      <protection/>
    </xf>
    <xf numFmtId="0" fontId="20" fillId="35" borderId="22" xfId="52" applyFont="1" applyFill="1" applyBorder="1" applyAlignment="1">
      <alignment horizontal="center" vertical="center"/>
      <protection/>
    </xf>
    <xf numFmtId="0" fontId="20" fillId="36" borderId="23" xfId="52" applyFont="1" applyFill="1" applyBorder="1" applyAlignment="1">
      <alignment horizontal="center" vertical="center"/>
      <protection/>
    </xf>
    <xf numFmtId="0" fontId="20" fillId="33" borderId="24" xfId="0" applyFont="1" applyFill="1" applyBorder="1" applyAlignment="1">
      <alignment horizontal="center" vertical="center"/>
    </xf>
    <xf numFmtId="0" fontId="20" fillId="34" borderId="25" xfId="52" applyFont="1" applyFill="1" applyBorder="1" applyAlignment="1">
      <alignment horizontal="center" vertical="center"/>
      <protection/>
    </xf>
    <xf numFmtId="0" fontId="20" fillId="35" borderId="25" xfId="52" applyFont="1" applyFill="1" applyBorder="1" applyAlignment="1">
      <alignment horizontal="center" vertical="center"/>
      <protection/>
    </xf>
    <xf numFmtId="0" fontId="20" fillId="36" borderId="26" xfId="52" applyFont="1" applyFill="1" applyBorder="1" applyAlignment="1">
      <alignment horizontal="center" vertical="center"/>
      <protection/>
    </xf>
    <xf numFmtId="0" fontId="20" fillId="33" borderId="27" xfId="0" applyFont="1" applyFill="1" applyBorder="1" applyAlignment="1">
      <alignment horizontal="center" vertical="center"/>
    </xf>
    <xf numFmtId="0" fontId="20" fillId="34" borderId="28" xfId="52" applyFont="1" applyFill="1" applyBorder="1" applyAlignment="1">
      <alignment horizontal="center" vertical="center"/>
      <protection/>
    </xf>
    <xf numFmtId="0" fontId="20" fillId="35" borderId="28" xfId="52" applyFont="1" applyFill="1" applyBorder="1" applyAlignment="1">
      <alignment horizontal="center" vertical="center"/>
      <protection/>
    </xf>
    <xf numFmtId="0" fontId="20" fillId="36" borderId="29" xfId="52" applyFont="1" applyFill="1" applyBorder="1" applyAlignment="1">
      <alignment horizontal="center" vertical="center"/>
      <protection/>
    </xf>
    <xf numFmtId="0" fontId="31" fillId="35" borderId="25" xfId="52" applyFont="1" applyFill="1" applyBorder="1" applyAlignment="1">
      <alignment horizontal="center" vertical="center"/>
      <protection/>
    </xf>
    <xf numFmtId="0" fontId="21" fillId="0" borderId="30" xfId="0" applyFont="1" applyBorder="1" applyAlignment="1">
      <alignment/>
    </xf>
    <xf numFmtId="0" fontId="95" fillId="0" borderId="0" xfId="52" applyFont="1">
      <alignment/>
      <protection/>
    </xf>
    <xf numFmtId="0" fontId="13" fillId="0" borderId="0" xfId="52" applyFont="1">
      <alignment/>
      <protection/>
    </xf>
    <xf numFmtId="0" fontId="96" fillId="0" borderId="0" xfId="0" applyFont="1" applyFill="1" applyAlignment="1">
      <alignment/>
    </xf>
    <xf numFmtId="0" fontId="97" fillId="0" borderId="0" xfId="52" applyFont="1" applyFill="1">
      <alignment/>
      <protection/>
    </xf>
    <xf numFmtId="0" fontId="32" fillId="0" borderId="31" xfId="0" applyFont="1" applyBorder="1" applyAlignment="1">
      <alignment horizontal="center" vertical="top" wrapText="1" shrinkToFit="1"/>
    </xf>
    <xf numFmtId="0" fontId="32" fillId="0" borderId="32" xfId="0" applyFont="1" applyBorder="1" applyAlignment="1">
      <alignment horizontal="left" vertical="top" wrapText="1" shrinkToFit="1"/>
    </xf>
    <xf numFmtId="0" fontId="98" fillId="0" borderId="10" xfId="0" applyFont="1" applyBorder="1" applyAlignment="1">
      <alignment/>
    </xf>
    <xf numFmtId="0" fontId="99" fillId="0" borderId="12" xfId="0" applyFont="1" applyBorder="1" applyAlignment="1">
      <alignment/>
    </xf>
    <xf numFmtId="0" fontId="99" fillId="0" borderId="10" xfId="0" applyFont="1" applyBorder="1" applyAlignment="1">
      <alignment/>
    </xf>
    <xf numFmtId="0" fontId="100" fillId="0" borderId="16" xfId="0" applyFont="1" applyBorder="1" applyAlignment="1">
      <alignment/>
    </xf>
    <xf numFmtId="0" fontId="95" fillId="0" borderId="0" xfId="52" applyFont="1" applyAlignment="1">
      <alignment horizontal="center" vertical="justify"/>
      <protection/>
    </xf>
    <xf numFmtId="0" fontId="3" fillId="0" borderId="0" xfId="52" applyFont="1" applyAlignment="1">
      <alignment horizontal="center" vertical="justify"/>
      <protection/>
    </xf>
    <xf numFmtId="0" fontId="95" fillId="0" borderId="0" xfId="52" applyFont="1" applyAlignment="1">
      <alignment horizontal="right" vertical="justify"/>
      <protection/>
    </xf>
    <xf numFmtId="0" fontId="101" fillId="0" borderId="0" xfId="52" applyFont="1" applyAlignment="1">
      <alignment horizontal="left" vertical="justify"/>
      <protection/>
    </xf>
    <xf numFmtId="0" fontId="28" fillId="0" borderId="33" xfId="52" applyFont="1" applyBorder="1" applyAlignment="1">
      <alignment horizontal="center" vertical="center"/>
      <protection/>
    </xf>
    <xf numFmtId="0" fontId="28" fillId="0" borderId="34" xfId="52" applyFont="1" applyBorder="1" applyAlignment="1">
      <alignment horizontal="center" vertical="center"/>
      <protection/>
    </xf>
    <xf numFmtId="0" fontId="28" fillId="0" borderId="20" xfId="52" applyFont="1" applyBorder="1" applyAlignment="1">
      <alignment horizontal="center" vertical="center"/>
      <protection/>
    </xf>
    <xf numFmtId="0" fontId="16" fillId="0" borderId="35" xfId="52" applyFont="1" applyBorder="1" applyAlignment="1">
      <alignment horizontal="center" wrapText="1"/>
      <protection/>
    </xf>
    <xf numFmtId="0" fontId="7" fillId="0" borderId="35" xfId="52" applyFont="1" applyBorder="1" applyAlignment="1">
      <alignment horizontal="center"/>
      <protection/>
    </xf>
    <xf numFmtId="0" fontId="7" fillId="0" borderId="31" xfId="52" applyFont="1" applyBorder="1" applyAlignment="1">
      <alignment horizontal="center"/>
      <protection/>
    </xf>
    <xf numFmtId="0" fontId="29" fillId="0" borderId="33" xfId="52" applyFont="1" applyFill="1" applyBorder="1" applyAlignment="1">
      <alignment horizontal="center" vertical="justify"/>
      <protection/>
    </xf>
    <xf numFmtId="0" fontId="30" fillId="0" borderId="34" xfId="0" applyFont="1" applyFill="1" applyBorder="1" applyAlignment="1">
      <alignment horizontal="center" vertical="justify"/>
    </xf>
    <xf numFmtId="0" fontId="30" fillId="0" borderId="20" xfId="0" applyFont="1" applyFill="1" applyBorder="1" applyAlignment="1">
      <alignment horizontal="center" vertical="justify"/>
    </xf>
    <xf numFmtId="0" fontId="28" fillId="0" borderId="33" xfId="52" applyFont="1" applyBorder="1" applyAlignment="1">
      <alignment horizontal="center" vertical="justify"/>
      <protection/>
    </xf>
    <xf numFmtId="0" fontId="0" fillId="0" borderId="34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102" fillId="37" borderId="33" xfId="52" applyFont="1" applyFill="1" applyBorder="1" applyAlignment="1">
      <alignment horizontal="center" vertical="center"/>
      <protection/>
    </xf>
    <xf numFmtId="0" fontId="0" fillId="37" borderId="34" xfId="0" applyFill="1" applyBorder="1" applyAlignment="1">
      <alignment/>
    </xf>
    <xf numFmtId="0" fontId="0" fillId="37" borderId="20" xfId="0" applyFill="1" applyBorder="1" applyAlignment="1">
      <alignment/>
    </xf>
    <xf numFmtId="0" fontId="24" fillId="0" borderId="36" xfId="52" applyFont="1" applyBorder="1" applyAlignment="1">
      <alignment horizontal="center" vertical="center"/>
      <protection/>
    </xf>
    <xf numFmtId="0" fontId="24" fillId="0" borderId="37" xfId="52" applyFont="1" applyBorder="1" applyAlignment="1">
      <alignment horizontal="center" vertical="center"/>
      <protection/>
    </xf>
    <xf numFmtId="0" fontId="24" fillId="0" borderId="38" xfId="52" applyFont="1" applyBorder="1" applyAlignment="1">
      <alignment horizontal="center" vertical="center"/>
      <protection/>
    </xf>
    <xf numFmtId="0" fontId="14" fillId="0" borderId="39" xfId="52" applyFont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3" fillId="38" borderId="42" xfId="52" applyFont="1" applyFill="1" applyBorder="1" applyAlignment="1">
      <alignment horizontal="center" vertical="center"/>
      <protection/>
    </xf>
    <xf numFmtId="0" fontId="23" fillId="38" borderId="43" xfId="0" applyFont="1" applyFill="1" applyBorder="1" applyAlignment="1">
      <alignment horizontal="center" vertical="center"/>
    </xf>
    <xf numFmtId="0" fontId="23" fillId="38" borderId="44" xfId="52" applyFont="1" applyFill="1" applyBorder="1" applyAlignment="1">
      <alignment horizontal="center" vertical="center"/>
      <protection/>
    </xf>
    <xf numFmtId="0" fontId="23" fillId="38" borderId="45" xfId="0" applyFont="1" applyFill="1" applyBorder="1" applyAlignment="1">
      <alignment horizontal="center" vertical="center"/>
    </xf>
    <xf numFmtId="0" fontId="23" fillId="39" borderId="42" xfId="52" applyFont="1" applyFill="1" applyBorder="1" applyAlignment="1">
      <alignment horizontal="center" vertical="center"/>
      <protection/>
    </xf>
    <xf numFmtId="0" fontId="23" fillId="39" borderId="43" xfId="0" applyFont="1" applyFill="1" applyBorder="1" applyAlignment="1">
      <alignment horizontal="center" vertical="center"/>
    </xf>
    <xf numFmtId="0" fontId="14" fillId="39" borderId="46" xfId="52" applyFont="1" applyFill="1" applyBorder="1" applyAlignment="1">
      <alignment horizontal="center" vertical="center"/>
      <protection/>
    </xf>
    <xf numFmtId="0" fontId="14" fillId="39" borderId="47" xfId="0" applyFont="1" applyFill="1" applyBorder="1" applyAlignment="1">
      <alignment horizontal="center" vertical="center"/>
    </xf>
    <xf numFmtId="0" fontId="23" fillId="38" borderId="43" xfId="52" applyFont="1" applyFill="1" applyBorder="1" applyAlignment="1">
      <alignment horizontal="center" vertical="center"/>
      <protection/>
    </xf>
    <xf numFmtId="0" fontId="23" fillId="38" borderId="48" xfId="52" applyFont="1" applyFill="1" applyBorder="1" applyAlignment="1">
      <alignment horizontal="center" vertical="center"/>
      <protection/>
    </xf>
    <xf numFmtId="0" fontId="23" fillId="38" borderId="49" xfId="52" applyFont="1" applyFill="1" applyBorder="1" applyAlignment="1">
      <alignment horizontal="center" vertical="center"/>
      <protection/>
    </xf>
    <xf numFmtId="0" fontId="103" fillId="0" borderId="39" xfId="52" applyFont="1" applyBorder="1" applyAlignment="1">
      <alignment horizontal="center" vertical="center"/>
      <protection/>
    </xf>
    <xf numFmtId="0" fontId="104" fillId="0" borderId="40" xfId="0" applyFont="1" applyBorder="1" applyAlignment="1">
      <alignment horizontal="center" vertical="center"/>
    </xf>
    <xf numFmtId="0" fontId="104" fillId="0" borderId="41" xfId="0" applyFont="1" applyBorder="1" applyAlignment="1">
      <alignment horizontal="center" vertical="center"/>
    </xf>
    <xf numFmtId="0" fontId="105" fillId="0" borderId="50" xfId="52" applyFont="1" applyBorder="1" applyAlignment="1">
      <alignment horizontal="center" vertical="center"/>
      <protection/>
    </xf>
    <xf numFmtId="0" fontId="106" fillId="0" borderId="51" xfId="0" applyFont="1" applyBorder="1" applyAlignment="1">
      <alignment horizontal="center" vertical="center"/>
    </xf>
    <xf numFmtId="0" fontId="106" fillId="0" borderId="52" xfId="0" applyFont="1" applyBorder="1" applyAlignment="1">
      <alignment horizontal="center" vertical="center"/>
    </xf>
    <xf numFmtId="0" fontId="19" fillId="37" borderId="50" xfId="0" applyFont="1" applyFill="1" applyBorder="1" applyAlignment="1">
      <alignment horizontal="center" vertical="center"/>
    </xf>
    <xf numFmtId="0" fontId="0" fillId="37" borderId="51" xfId="0" applyFill="1" applyBorder="1" applyAlignment="1">
      <alignment horizontal="center" vertical="center"/>
    </xf>
    <xf numFmtId="0" fontId="0" fillId="37" borderId="52" xfId="0" applyFill="1" applyBorder="1" applyAlignment="1">
      <alignment horizontal="center" vertical="center"/>
    </xf>
    <xf numFmtId="0" fontId="107" fillId="0" borderId="39" xfId="52" applyFont="1" applyBorder="1" applyAlignment="1">
      <alignment horizontal="center" vertical="center"/>
      <protection/>
    </xf>
    <xf numFmtId="0" fontId="107" fillId="0" borderId="40" xfId="52" applyFont="1" applyBorder="1" applyAlignment="1">
      <alignment horizontal="center" vertical="center"/>
      <protection/>
    </xf>
    <xf numFmtId="0" fontId="107" fillId="0" borderId="41" xfId="52" applyFont="1" applyBorder="1" applyAlignment="1">
      <alignment horizontal="center" vertical="center"/>
      <protection/>
    </xf>
    <xf numFmtId="0" fontId="16" fillId="37" borderId="39" xfId="52" applyFont="1" applyFill="1" applyBorder="1" applyAlignment="1">
      <alignment horizontal="center" vertical="center"/>
      <protection/>
    </xf>
    <xf numFmtId="0" fontId="0" fillId="37" borderId="40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16" fillId="0" borderId="39" xfId="52" applyFont="1" applyBorder="1" applyAlignment="1">
      <alignment horizontal="center" vertical="center"/>
      <protection/>
    </xf>
    <xf numFmtId="0" fontId="19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8" fillId="0" borderId="53" xfId="52" applyFont="1" applyBorder="1" applyAlignment="1">
      <alignment vertical="center"/>
      <protection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09" fillId="0" borderId="39" xfId="52" applyFont="1" applyBorder="1" applyAlignment="1">
      <alignment horizontal="center" vertical="center"/>
      <protection/>
    </xf>
    <xf numFmtId="0" fontId="110" fillId="0" borderId="50" xfId="52" applyFont="1" applyBorder="1" applyAlignment="1">
      <alignment horizontal="center" vertical="center"/>
      <protection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5" fillId="40" borderId="56" xfId="0" applyFont="1" applyFill="1" applyBorder="1" applyAlignment="1">
      <alignment horizontal="center" vertical="center"/>
    </xf>
    <xf numFmtId="0" fontId="25" fillId="40" borderId="57" xfId="0" applyFont="1" applyFill="1" applyBorder="1" applyAlignment="1">
      <alignment horizontal="center" vertical="center"/>
    </xf>
    <xf numFmtId="0" fontId="10" fillId="0" borderId="58" xfId="0" applyFont="1" applyBorder="1" applyAlignment="1">
      <alignment/>
    </xf>
    <xf numFmtId="0" fontId="11" fillId="0" borderId="57" xfId="0" applyFont="1" applyBorder="1" applyAlignment="1">
      <alignment/>
    </xf>
    <xf numFmtId="0" fontId="25" fillId="41" borderId="56" xfId="0" applyFont="1" applyFill="1" applyBorder="1" applyAlignment="1">
      <alignment horizontal="center" vertical="center"/>
    </xf>
    <xf numFmtId="0" fontId="26" fillId="41" borderId="57" xfId="0" applyFont="1" applyFill="1" applyBorder="1" applyAlignment="1">
      <alignment horizontal="center" vertical="center"/>
    </xf>
    <xf numFmtId="0" fontId="14" fillId="0" borderId="59" xfId="52" applyFont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/>
    </xf>
    <xf numFmtId="0" fontId="25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11" fillId="0" borderId="50" xfId="52" applyFont="1" applyBorder="1" applyAlignment="1">
      <alignment horizontal="center" vertical="center"/>
      <protection/>
    </xf>
    <xf numFmtId="0" fontId="112" fillId="0" borderId="51" xfId="0" applyFont="1" applyBorder="1" applyAlignment="1">
      <alignment horizontal="center" vertical="center"/>
    </xf>
    <xf numFmtId="0" fontId="112" fillId="0" borderId="52" xfId="0" applyFont="1" applyBorder="1" applyAlignment="1">
      <alignment horizontal="center" vertical="center"/>
    </xf>
    <xf numFmtId="0" fontId="103" fillId="0" borderId="40" xfId="52" applyFont="1" applyBorder="1" applyAlignment="1">
      <alignment horizontal="center" vertical="center"/>
      <protection/>
    </xf>
    <xf numFmtId="0" fontId="103" fillId="0" borderId="41" xfId="52" applyFont="1" applyBorder="1" applyAlignment="1">
      <alignment horizontal="center" vertical="center"/>
      <protection/>
    </xf>
    <xf numFmtId="0" fontId="10" fillId="0" borderId="62" xfId="52" applyFont="1" applyBorder="1" applyAlignment="1">
      <alignment horizontal="left"/>
      <protection/>
    </xf>
    <xf numFmtId="0" fontId="11" fillId="0" borderId="63" xfId="0" applyFont="1" applyBorder="1" applyAlignment="1">
      <alignment horizontal="left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8" fillId="0" borderId="42" xfId="52" applyFont="1" applyBorder="1" applyAlignment="1">
      <alignment horizontal="center" vertical="center"/>
      <protection/>
    </xf>
    <xf numFmtId="0" fontId="0" fillId="0" borderId="65" xfId="0" applyBorder="1" applyAlignment="1">
      <alignment/>
    </xf>
    <xf numFmtId="0" fontId="0" fillId="0" borderId="49" xfId="0" applyBorder="1" applyAlignment="1">
      <alignment/>
    </xf>
    <xf numFmtId="0" fontId="113" fillId="0" borderId="36" xfId="52" applyFont="1" applyBorder="1" applyAlignment="1">
      <alignment horizontal="center" vertical="center"/>
      <protection/>
    </xf>
    <xf numFmtId="0" fontId="113" fillId="0" borderId="37" xfId="52" applyFont="1" applyBorder="1" applyAlignment="1">
      <alignment horizontal="center" vertical="center"/>
      <protection/>
    </xf>
    <xf numFmtId="0" fontId="113" fillId="0" borderId="38" xfId="52" applyFont="1" applyBorder="1" applyAlignment="1">
      <alignment horizontal="center" vertical="center"/>
      <protection/>
    </xf>
    <xf numFmtId="0" fontId="13" fillId="0" borderId="66" xfId="52" applyFont="1" applyBorder="1" applyAlignment="1">
      <alignment horizontal="center" vertical="justify"/>
      <protection/>
    </xf>
    <xf numFmtId="0" fontId="13" fillId="0" borderId="67" xfId="52" applyFont="1" applyBorder="1" applyAlignment="1">
      <alignment horizontal="center" vertical="justify"/>
      <protection/>
    </xf>
    <xf numFmtId="0" fontId="13" fillId="0" borderId="68" xfId="52" applyFont="1" applyBorder="1" applyAlignment="1">
      <alignment horizontal="center" vertical="justify"/>
      <protection/>
    </xf>
    <xf numFmtId="0" fontId="21" fillId="0" borderId="42" xfId="0" applyFont="1" applyBorder="1" applyAlignment="1">
      <alignment horizontal="center" vertical="justify"/>
    </xf>
    <xf numFmtId="0" fontId="17" fillId="0" borderId="65" xfId="0" applyFont="1" applyBorder="1" applyAlignment="1">
      <alignment horizontal="center" vertical="justify"/>
    </xf>
    <xf numFmtId="0" fontId="17" fillId="0" borderId="49" xfId="0" applyFont="1" applyBorder="1" applyAlignment="1">
      <alignment horizontal="center" vertical="justify"/>
    </xf>
    <xf numFmtId="0" fontId="114" fillId="0" borderId="69" xfId="52" applyFont="1" applyBorder="1" applyAlignment="1">
      <alignment/>
      <protection/>
    </xf>
    <xf numFmtId="0" fontId="11" fillId="0" borderId="69" xfId="0" applyFont="1" applyBorder="1" applyAlignment="1">
      <alignment/>
    </xf>
    <xf numFmtId="0" fontId="33" fillId="0" borderId="70" xfId="52" applyFont="1" applyBorder="1" applyAlignment="1">
      <alignment horizontal="left" vertical="justify"/>
      <protection/>
    </xf>
    <xf numFmtId="0" fontId="26" fillId="0" borderId="0" xfId="0" applyFont="1" applyAlignment="1">
      <alignment/>
    </xf>
    <xf numFmtId="0" fontId="114" fillId="0" borderId="0" xfId="52" applyFont="1" applyAlignment="1">
      <alignment/>
      <protection/>
    </xf>
    <xf numFmtId="0" fontId="115" fillId="0" borderId="0" xfId="0" applyFont="1" applyAlignment="1">
      <alignment/>
    </xf>
    <xf numFmtId="0" fontId="12" fillId="0" borderId="71" xfId="52" applyFont="1" applyBorder="1" applyAlignment="1">
      <alignment horizontal="left"/>
      <protection/>
    </xf>
    <xf numFmtId="0" fontId="11" fillId="0" borderId="72" xfId="0" applyFont="1" applyBorder="1" applyAlignment="1">
      <alignment horizontal="left"/>
    </xf>
    <xf numFmtId="0" fontId="11" fillId="0" borderId="73" xfId="0" applyFont="1" applyBorder="1" applyAlignment="1">
      <alignment horizontal="left"/>
    </xf>
    <xf numFmtId="0" fontId="16" fillId="0" borderId="67" xfId="52" applyFont="1" applyBorder="1" applyAlignment="1">
      <alignment horizontal="center" vertical="justify"/>
      <protection/>
    </xf>
    <xf numFmtId="0" fontId="16" fillId="0" borderId="68" xfId="52" applyFont="1" applyBorder="1" applyAlignment="1">
      <alignment horizontal="center" vertical="justify"/>
      <protection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dheren_presence_réunions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b/>
        <i/>
        <color theme="8"/>
      </font>
      <fill>
        <patternFill>
          <bgColor rgb="FFFFFF00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color auto="1"/>
      </font>
      <fill>
        <patternFill>
          <bgColor theme="0" tint="-0.24993999302387238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color theme="1"/>
      </font>
      <fill>
        <patternFill>
          <bgColor theme="4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  <fill>
        <patternFill>
          <bgColor theme="9" tint="0.5999600291252136"/>
        </patternFill>
      </fill>
    </dxf>
    <dxf>
      <font>
        <b/>
        <i val="0"/>
        <color theme="1"/>
      </font>
      <fill>
        <patternFill>
          <bgColor theme="4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699890613556"/>
      </font>
      <fill>
        <patternFill>
          <bgColor rgb="FF0070C0"/>
        </patternFill>
      </fill>
      <border>
        <left style="thin"/>
        <right style="thin"/>
        <top style="thin"/>
        <bottom style="thin"/>
      </border>
    </dxf>
    <dxf>
      <font>
        <color theme="7" tint="-0.4999699890613556"/>
      </font>
      <fill>
        <patternFill>
          <bgColor rgb="FF007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Rotond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K70"/>
  <sheetViews>
    <sheetView tabSelected="1" zoomScale="190" zoomScaleNormal="190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11.421875" defaultRowHeight="12.75"/>
  <cols>
    <col min="1" max="1" width="6.57421875" style="1" customWidth="1"/>
    <col min="2" max="2" width="7.28125" style="1" bestFit="1" customWidth="1"/>
    <col min="3" max="3" width="14.421875" style="1" customWidth="1"/>
    <col min="4" max="4" width="14.8515625" style="1" bestFit="1" customWidth="1"/>
    <col min="5" max="5" width="5.421875" style="1" customWidth="1"/>
    <col min="6" max="6" width="9.28125" style="1" customWidth="1"/>
    <col min="7" max="26" width="5.28125" style="1" customWidth="1"/>
    <col min="27" max="27" width="51.7109375" style="1" customWidth="1"/>
    <col min="28" max="28" width="21.28125" style="1" customWidth="1"/>
    <col min="29" max="29" width="17.421875" style="1" customWidth="1"/>
    <col min="30" max="30" width="14.421875" style="1" customWidth="1"/>
    <col min="31" max="31" width="14.28125" style="1" bestFit="1" customWidth="1"/>
    <col min="32" max="32" width="12.57421875" style="1" bestFit="1" customWidth="1"/>
    <col min="33" max="33" width="23.140625" style="1" customWidth="1"/>
    <col min="34" max="16384" width="11.421875" style="1" customWidth="1"/>
  </cols>
  <sheetData>
    <row r="1" spans="1:37" ht="22.5" customHeight="1" thickBot="1" thickTop="1">
      <c r="A1" s="124" t="s">
        <v>222</v>
      </c>
      <c r="B1" s="125"/>
      <c r="C1" s="125"/>
      <c r="D1" s="125"/>
      <c r="E1" s="126"/>
      <c r="F1" s="127"/>
      <c r="G1" s="128" t="s">
        <v>64</v>
      </c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30"/>
      <c r="AA1" s="62">
        <f>IF($E$70&gt;G4/2,"QUORUM ATTEINT","")</f>
      </c>
      <c r="AB1" s="39" t="s">
        <v>182</v>
      </c>
      <c r="AC1" s="39" t="s">
        <v>183</v>
      </c>
      <c r="AD1" s="38" t="s">
        <v>184</v>
      </c>
      <c r="AE1" s="38" t="s">
        <v>185</v>
      </c>
      <c r="AF1" s="38" t="s">
        <v>186</v>
      </c>
      <c r="AG1" s="19" t="s">
        <v>75</v>
      </c>
      <c r="AH1" s="19"/>
      <c r="AI1" s="20"/>
      <c r="AJ1" s="20"/>
      <c r="AK1" s="20"/>
    </row>
    <row r="2" spans="1:37" ht="36" customHeight="1" thickBot="1" thickTop="1">
      <c r="A2" s="146" t="s">
        <v>223</v>
      </c>
      <c r="B2" s="147"/>
      <c r="C2" s="147"/>
      <c r="D2" s="148"/>
      <c r="E2" s="41" t="s">
        <v>70</v>
      </c>
      <c r="F2" s="40" t="s">
        <v>71</v>
      </c>
      <c r="G2" s="134" t="s">
        <v>225</v>
      </c>
      <c r="H2" s="135"/>
      <c r="I2" s="135" t="s">
        <v>57</v>
      </c>
      <c r="J2" s="136" t="s">
        <v>58</v>
      </c>
      <c r="K2" s="137" t="s">
        <v>228</v>
      </c>
      <c r="L2" s="138"/>
      <c r="M2" s="138"/>
      <c r="N2" s="139"/>
      <c r="O2" s="135" t="s">
        <v>226</v>
      </c>
      <c r="P2" s="149"/>
      <c r="Q2" s="149" t="s">
        <v>58</v>
      </c>
      <c r="R2" s="150" t="s">
        <v>56</v>
      </c>
      <c r="S2" s="53" t="s">
        <v>73</v>
      </c>
      <c r="T2" s="54"/>
      <c r="U2" s="54"/>
      <c r="V2" s="55"/>
      <c r="W2" s="53" t="s">
        <v>73</v>
      </c>
      <c r="X2" s="54"/>
      <c r="Y2" s="54"/>
      <c r="Z2" s="55"/>
      <c r="AA2" s="63"/>
      <c r="AB2" s="18" t="s">
        <v>187</v>
      </c>
      <c r="AC2" s="18" t="s">
        <v>188</v>
      </c>
      <c r="AD2" s="19" t="s">
        <v>189</v>
      </c>
      <c r="AE2" s="19" t="s">
        <v>190</v>
      </c>
      <c r="AF2" s="19" t="s">
        <v>191</v>
      </c>
      <c r="AG2" s="19" t="s">
        <v>209</v>
      </c>
      <c r="AH2" s="19"/>
      <c r="AI2" s="20"/>
      <c r="AJ2" s="20"/>
      <c r="AK2" s="20"/>
    </row>
    <row r="3" spans="1:37" ht="15.75" customHeight="1" thickTop="1">
      <c r="A3" s="6" t="s">
        <v>76</v>
      </c>
      <c r="B3" s="4" t="s">
        <v>214</v>
      </c>
      <c r="C3" s="43" t="s">
        <v>216</v>
      </c>
      <c r="D3" s="9" t="s">
        <v>10</v>
      </c>
      <c r="E3" s="35"/>
      <c r="F3" s="11"/>
      <c r="G3" s="97" t="s">
        <v>59</v>
      </c>
      <c r="H3" s="69"/>
      <c r="I3" s="69"/>
      <c r="J3" s="70"/>
      <c r="K3" s="97" t="s">
        <v>59</v>
      </c>
      <c r="L3" s="69"/>
      <c r="M3" s="69"/>
      <c r="N3" s="70"/>
      <c r="O3" s="97" t="s">
        <v>59</v>
      </c>
      <c r="P3" s="69"/>
      <c r="Q3" s="69"/>
      <c r="R3" s="70"/>
      <c r="S3" s="97" t="s">
        <v>59</v>
      </c>
      <c r="T3" s="69"/>
      <c r="U3" s="69"/>
      <c r="V3" s="70"/>
      <c r="W3" s="97" t="s">
        <v>59</v>
      </c>
      <c r="X3" s="69"/>
      <c r="Y3" s="69"/>
      <c r="Z3" s="70"/>
      <c r="AA3" s="63"/>
      <c r="AB3" s="18"/>
      <c r="AC3" s="18"/>
      <c r="AD3" s="19"/>
      <c r="AE3" s="19"/>
      <c r="AF3" s="19"/>
      <c r="AG3" s="19"/>
      <c r="AH3" s="19"/>
      <c r="AI3" s="20"/>
      <c r="AJ3" s="20"/>
      <c r="AK3" s="20"/>
    </row>
    <row r="4" spans="1:37" ht="15.75" customHeight="1" thickBot="1">
      <c r="A4" s="7" t="s">
        <v>77</v>
      </c>
      <c r="B4" s="2" t="s">
        <v>214</v>
      </c>
      <c r="C4" s="42" t="s">
        <v>181</v>
      </c>
      <c r="D4" s="10" t="s">
        <v>49</v>
      </c>
      <c r="E4" s="35"/>
      <c r="F4" s="12"/>
      <c r="G4" s="98">
        <f>COUNTA($C$3:$C$67)</f>
        <v>64</v>
      </c>
      <c r="H4" s="99"/>
      <c r="I4" s="99"/>
      <c r="J4" s="100"/>
      <c r="K4" s="98">
        <f>COUNTA($C$3:$C$67)</f>
        <v>64</v>
      </c>
      <c r="L4" s="99"/>
      <c r="M4" s="99"/>
      <c r="N4" s="100"/>
      <c r="O4" s="98">
        <f>COUNTA($C$3:$C$67)</f>
        <v>64</v>
      </c>
      <c r="P4" s="99"/>
      <c r="Q4" s="99"/>
      <c r="R4" s="100"/>
      <c r="S4" s="98">
        <f>COUNTA($C$3:$C$67)</f>
        <v>64</v>
      </c>
      <c r="T4" s="99"/>
      <c r="U4" s="99"/>
      <c r="V4" s="100"/>
      <c r="W4" s="98">
        <f>COUNTA($C$3:$C$67)</f>
        <v>64</v>
      </c>
      <c r="X4" s="99"/>
      <c r="Y4" s="99"/>
      <c r="Z4" s="100"/>
      <c r="AA4" s="63"/>
      <c r="AB4" s="18" t="s">
        <v>192</v>
      </c>
      <c r="AC4" s="18" t="s">
        <v>187</v>
      </c>
      <c r="AD4" s="19" t="s">
        <v>188</v>
      </c>
      <c r="AE4" s="19" t="s">
        <v>193</v>
      </c>
      <c r="AF4" s="19" t="s">
        <v>194</v>
      </c>
      <c r="AG4" s="19" t="s">
        <v>210</v>
      </c>
      <c r="AH4" s="19"/>
      <c r="AI4" s="20"/>
      <c r="AJ4" s="20"/>
      <c r="AK4" s="20"/>
    </row>
    <row r="5" spans="1:37" ht="15.75" customHeight="1" thickTop="1">
      <c r="A5" s="7" t="s">
        <v>78</v>
      </c>
      <c r="B5" s="2" t="s">
        <v>28</v>
      </c>
      <c r="C5" s="8" t="s">
        <v>141</v>
      </c>
      <c r="D5" s="10" t="s">
        <v>30</v>
      </c>
      <c r="E5" s="35"/>
      <c r="F5" s="12"/>
      <c r="G5" s="101" t="s">
        <v>69</v>
      </c>
      <c r="H5" s="102"/>
      <c r="I5" s="102"/>
      <c r="J5" s="103"/>
      <c r="K5" s="101" t="s">
        <v>69</v>
      </c>
      <c r="L5" s="102"/>
      <c r="M5" s="102"/>
      <c r="N5" s="103"/>
      <c r="O5" s="101" t="s">
        <v>69</v>
      </c>
      <c r="P5" s="102"/>
      <c r="Q5" s="102"/>
      <c r="R5" s="103"/>
      <c r="S5" s="101" t="s">
        <v>69</v>
      </c>
      <c r="T5" s="102"/>
      <c r="U5" s="102"/>
      <c r="V5" s="103"/>
      <c r="W5" s="101" t="s">
        <v>69</v>
      </c>
      <c r="X5" s="102"/>
      <c r="Y5" s="102"/>
      <c r="Z5" s="103"/>
      <c r="AA5" s="63"/>
      <c r="AB5" s="19" t="s">
        <v>195</v>
      </c>
      <c r="AC5" s="19" t="s">
        <v>196</v>
      </c>
      <c r="AD5" s="19" t="s">
        <v>197</v>
      </c>
      <c r="AE5" s="19"/>
      <c r="AF5" s="19"/>
      <c r="AG5" s="19"/>
      <c r="AH5" s="19"/>
      <c r="AI5" s="20"/>
      <c r="AJ5" s="20"/>
      <c r="AK5" s="20"/>
    </row>
    <row r="6" spans="1:37" ht="15.75" customHeight="1" thickBot="1">
      <c r="A6" s="151" t="s">
        <v>79</v>
      </c>
      <c r="B6" s="152" t="s">
        <v>214</v>
      </c>
      <c r="C6" s="154" t="s">
        <v>142</v>
      </c>
      <c r="D6" s="155" t="s">
        <v>0</v>
      </c>
      <c r="E6" s="153"/>
      <c r="F6" s="156" t="s">
        <v>216</v>
      </c>
      <c r="G6" s="105">
        <f>$E$70</f>
        <v>10</v>
      </c>
      <c r="H6" s="106"/>
      <c r="I6" s="106"/>
      <c r="J6" s="107"/>
      <c r="K6" s="105">
        <f>$E$70</f>
        <v>10</v>
      </c>
      <c r="L6" s="106"/>
      <c r="M6" s="106"/>
      <c r="N6" s="107"/>
      <c r="O6" s="105">
        <f>$E$70</f>
        <v>10</v>
      </c>
      <c r="P6" s="106"/>
      <c r="Q6" s="106"/>
      <c r="R6" s="107"/>
      <c r="S6" s="105">
        <f>$E$70</f>
        <v>10</v>
      </c>
      <c r="T6" s="106"/>
      <c r="U6" s="106"/>
      <c r="V6" s="107"/>
      <c r="W6" s="105">
        <f>$E$70</f>
        <v>10</v>
      </c>
      <c r="X6" s="106"/>
      <c r="Y6" s="106"/>
      <c r="Z6" s="107"/>
      <c r="AA6" s="64"/>
      <c r="AB6" s="19"/>
      <c r="AC6" s="19"/>
      <c r="AD6" s="19"/>
      <c r="AE6" s="19"/>
      <c r="AF6" s="19"/>
      <c r="AG6" s="19"/>
      <c r="AH6" s="19"/>
      <c r="AI6" s="20"/>
      <c r="AJ6" s="20"/>
      <c r="AK6" s="20"/>
    </row>
    <row r="7" spans="1:37" ht="15.75" customHeight="1" thickTop="1">
      <c r="A7" s="7" t="s">
        <v>80</v>
      </c>
      <c r="B7" s="2" t="s">
        <v>214</v>
      </c>
      <c r="C7" s="8" t="s">
        <v>143</v>
      </c>
      <c r="D7" s="10" t="s">
        <v>55</v>
      </c>
      <c r="E7" s="35"/>
      <c r="F7" s="12"/>
      <c r="G7" s="104" t="s">
        <v>60</v>
      </c>
      <c r="H7" s="69"/>
      <c r="I7" s="69"/>
      <c r="J7" s="70"/>
      <c r="K7" s="104" t="s">
        <v>60</v>
      </c>
      <c r="L7" s="69"/>
      <c r="M7" s="69"/>
      <c r="N7" s="70"/>
      <c r="O7" s="104" t="s">
        <v>60</v>
      </c>
      <c r="P7" s="69"/>
      <c r="Q7" s="69"/>
      <c r="R7" s="70"/>
      <c r="S7" s="104" t="s">
        <v>60</v>
      </c>
      <c r="T7" s="69"/>
      <c r="U7" s="69"/>
      <c r="V7" s="70"/>
      <c r="W7" s="104" t="s">
        <v>60</v>
      </c>
      <c r="X7" s="69"/>
      <c r="Y7" s="69"/>
      <c r="Z7" s="70"/>
      <c r="AA7" s="56" t="str">
        <f>IF($G$12&gt;$G$14,(CONCATENATE(G2,AC14)),"ATTENTE")</f>
        <v>ATTENTE</v>
      </c>
      <c r="AB7" s="18"/>
      <c r="AC7" s="18"/>
      <c r="AD7" s="19"/>
      <c r="AE7" s="19"/>
      <c r="AF7" s="19"/>
      <c r="AG7" s="19"/>
      <c r="AH7" s="19"/>
      <c r="AI7" s="20"/>
      <c r="AJ7" s="20"/>
      <c r="AK7" s="20"/>
    </row>
    <row r="8" spans="1:37" ht="15.75" customHeight="1" thickBot="1">
      <c r="A8" s="7" t="s">
        <v>81</v>
      </c>
      <c r="B8" s="2" t="s">
        <v>214</v>
      </c>
      <c r="C8" s="8" t="s">
        <v>144</v>
      </c>
      <c r="D8" s="10" t="s">
        <v>42</v>
      </c>
      <c r="E8" s="35"/>
      <c r="F8" s="12"/>
      <c r="G8" s="131">
        <f>G68</f>
        <v>0</v>
      </c>
      <c r="H8" s="132"/>
      <c r="I8" s="132"/>
      <c r="J8" s="133"/>
      <c r="K8" s="131">
        <f>K68</f>
        <v>0</v>
      </c>
      <c r="L8" s="132"/>
      <c r="M8" s="132"/>
      <c r="N8" s="133"/>
      <c r="O8" s="131">
        <f>O68</f>
        <v>0</v>
      </c>
      <c r="P8" s="132"/>
      <c r="Q8" s="132"/>
      <c r="R8" s="133"/>
      <c r="S8" s="131">
        <f>S68</f>
        <v>0</v>
      </c>
      <c r="T8" s="132"/>
      <c r="U8" s="132"/>
      <c r="V8" s="133"/>
      <c r="W8" s="131">
        <f>W68</f>
        <v>0</v>
      </c>
      <c r="X8" s="132"/>
      <c r="Y8" s="132"/>
      <c r="Z8" s="133"/>
      <c r="AA8" s="57"/>
      <c r="AB8" s="18"/>
      <c r="AC8" s="18"/>
      <c r="AD8" s="19"/>
      <c r="AE8" s="19"/>
      <c r="AF8" s="19"/>
      <c r="AG8" s="19"/>
      <c r="AH8" s="19"/>
      <c r="AI8" s="20"/>
      <c r="AJ8" s="20"/>
      <c r="AK8" s="20"/>
    </row>
    <row r="9" spans="1:37" ht="15.75" customHeight="1" thickTop="1">
      <c r="A9" s="7" t="s">
        <v>82</v>
      </c>
      <c r="B9" s="2" t="s">
        <v>214</v>
      </c>
      <c r="C9" s="8" t="s">
        <v>145</v>
      </c>
      <c r="D9" s="10" t="s">
        <v>39</v>
      </c>
      <c r="E9" s="35"/>
      <c r="F9" s="12"/>
      <c r="G9" s="94" t="s">
        <v>61</v>
      </c>
      <c r="H9" s="95"/>
      <c r="I9" s="95"/>
      <c r="J9" s="96"/>
      <c r="K9" s="94" t="s">
        <v>61</v>
      </c>
      <c r="L9" s="95"/>
      <c r="M9" s="95"/>
      <c r="N9" s="96"/>
      <c r="O9" s="94" t="s">
        <v>61</v>
      </c>
      <c r="P9" s="95"/>
      <c r="Q9" s="95"/>
      <c r="R9" s="96"/>
      <c r="S9" s="94" t="s">
        <v>61</v>
      </c>
      <c r="T9" s="95"/>
      <c r="U9" s="95"/>
      <c r="V9" s="96"/>
      <c r="W9" s="94" t="s">
        <v>61</v>
      </c>
      <c r="X9" s="95"/>
      <c r="Y9" s="95"/>
      <c r="Z9" s="96"/>
      <c r="AA9" s="57"/>
      <c r="AB9" s="18"/>
      <c r="AC9" s="18"/>
      <c r="AD9" s="19"/>
      <c r="AE9" s="19"/>
      <c r="AF9" s="19"/>
      <c r="AG9" s="19"/>
      <c r="AH9" s="19"/>
      <c r="AI9" s="20"/>
      <c r="AJ9" s="20"/>
      <c r="AK9" s="20"/>
    </row>
    <row r="10" spans="1:37" ht="15.75" customHeight="1" thickBot="1">
      <c r="A10" s="7" t="s">
        <v>83</v>
      </c>
      <c r="B10" s="2" t="s">
        <v>214</v>
      </c>
      <c r="C10" s="44" t="s">
        <v>217</v>
      </c>
      <c r="D10" s="10" t="s">
        <v>19</v>
      </c>
      <c r="E10" s="35"/>
      <c r="F10" s="12"/>
      <c r="G10" s="88">
        <f>H68</f>
        <v>0</v>
      </c>
      <c r="H10" s="89"/>
      <c r="I10" s="89"/>
      <c r="J10" s="90"/>
      <c r="K10" s="88">
        <f>L68</f>
        <v>0</v>
      </c>
      <c r="L10" s="89"/>
      <c r="M10" s="89"/>
      <c r="N10" s="90"/>
      <c r="O10" s="88">
        <f>P68</f>
        <v>0</v>
      </c>
      <c r="P10" s="89"/>
      <c r="Q10" s="89"/>
      <c r="R10" s="90"/>
      <c r="S10" s="88">
        <f>T68</f>
        <v>0</v>
      </c>
      <c r="T10" s="89"/>
      <c r="U10" s="89"/>
      <c r="V10" s="90"/>
      <c r="W10" s="88">
        <f>X68</f>
        <v>0</v>
      </c>
      <c r="X10" s="89"/>
      <c r="Y10" s="89"/>
      <c r="Z10" s="90"/>
      <c r="AA10" s="57"/>
      <c r="AB10" s="18"/>
      <c r="AC10" s="18"/>
      <c r="AD10" s="19"/>
      <c r="AE10" s="19"/>
      <c r="AF10" s="19"/>
      <c r="AG10" s="19"/>
      <c r="AH10" s="19"/>
      <c r="AI10" s="20"/>
      <c r="AJ10" s="20"/>
      <c r="AK10" s="20"/>
    </row>
    <row r="11" spans="1:37" ht="15.75" customHeight="1" thickTop="1">
      <c r="A11" s="7" t="s">
        <v>84</v>
      </c>
      <c r="B11" s="2" t="s">
        <v>214</v>
      </c>
      <c r="C11" s="8" t="s">
        <v>147</v>
      </c>
      <c r="D11" s="10" t="s">
        <v>51</v>
      </c>
      <c r="E11" s="35"/>
      <c r="F11" s="12"/>
      <c r="G11" s="91" t="s">
        <v>62</v>
      </c>
      <c r="H11" s="92"/>
      <c r="I11" s="92"/>
      <c r="J11" s="93"/>
      <c r="K11" s="91" t="s">
        <v>62</v>
      </c>
      <c r="L11" s="69"/>
      <c r="M11" s="69"/>
      <c r="N11" s="70"/>
      <c r="O11" s="91" t="s">
        <v>62</v>
      </c>
      <c r="P11" s="69"/>
      <c r="Q11" s="69"/>
      <c r="R11" s="70"/>
      <c r="S11" s="91" t="s">
        <v>62</v>
      </c>
      <c r="T11" s="69"/>
      <c r="U11" s="69"/>
      <c r="V11" s="70"/>
      <c r="W11" s="91" t="s">
        <v>62</v>
      </c>
      <c r="X11" s="69"/>
      <c r="Y11" s="69"/>
      <c r="Z11" s="70"/>
      <c r="AA11" s="57"/>
      <c r="AB11" s="18" t="s">
        <v>198</v>
      </c>
      <c r="AC11" s="18" t="s">
        <v>199</v>
      </c>
      <c r="AD11" s="19" t="s">
        <v>200</v>
      </c>
      <c r="AE11" s="19" t="s">
        <v>201</v>
      </c>
      <c r="AF11" s="19" t="s">
        <v>211</v>
      </c>
      <c r="AG11" s="19" t="s">
        <v>212</v>
      </c>
      <c r="AH11" s="19"/>
      <c r="AI11" s="20"/>
      <c r="AJ11" s="20"/>
      <c r="AK11" s="20"/>
    </row>
    <row r="12" spans="1:37" ht="15.75" customHeight="1" thickBot="1">
      <c r="A12" s="7" t="s">
        <v>85</v>
      </c>
      <c r="B12" s="2" t="s">
        <v>214</v>
      </c>
      <c r="C12" s="8" t="s">
        <v>148</v>
      </c>
      <c r="D12" s="10" t="s">
        <v>47</v>
      </c>
      <c r="E12" s="35"/>
      <c r="F12" s="12"/>
      <c r="G12" s="119">
        <f>SUM(I68)</f>
        <v>0</v>
      </c>
      <c r="H12" s="120"/>
      <c r="I12" s="120"/>
      <c r="J12" s="121"/>
      <c r="K12" s="119">
        <f>M68</f>
        <v>0</v>
      </c>
      <c r="L12" s="120"/>
      <c r="M12" s="120"/>
      <c r="N12" s="121"/>
      <c r="O12" s="119">
        <f>Q68</f>
        <v>0</v>
      </c>
      <c r="P12" s="120"/>
      <c r="Q12" s="120"/>
      <c r="R12" s="121"/>
      <c r="S12" s="119">
        <f>U68</f>
        <v>0</v>
      </c>
      <c r="T12" s="120"/>
      <c r="U12" s="120"/>
      <c r="V12" s="121"/>
      <c r="W12" s="119">
        <f>Y68</f>
        <v>0</v>
      </c>
      <c r="X12" s="120"/>
      <c r="Y12" s="120"/>
      <c r="Z12" s="121"/>
      <c r="AA12" s="58"/>
      <c r="AB12" s="18" t="s">
        <v>202</v>
      </c>
      <c r="AC12" s="18" t="s">
        <v>203</v>
      </c>
      <c r="AD12" s="19" t="s">
        <v>204</v>
      </c>
      <c r="AE12" s="19"/>
      <c r="AF12" s="19"/>
      <c r="AG12" s="19"/>
      <c r="AH12" s="19"/>
      <c r="AI12" s="20"/>
      <c r="AJ12" s="20"/>
      <c r="AK12" s="20"/>
    </row>
    <row r="13" spans="1:37" ht="15.75" customHeight="1" thickTop="1">
      <c r="A13" s="7" t="s">
        <v>86</v>
      </c>
      <c r="B13" s="2" t="s">
        <v>214</v>
      </c>
      <c r="C13" s="8" t="s">
        <v>149</v>
      </c>
      <c r="D13" s="10" t="s">
        <v>11</v>
      </c>
      <c r="E13" s="35"/>
      <c r="F13" s="12"/>
      <c r="G13" s="82" t="s">
        <v>65</v>
      </c>
      <c r="H13" s="122"/>
      <c r="I13" s="122"/>
      <c r="J13" s="123"/>
      <c r="K13" s="82" t="s">
        <v>65</v>
      </c>
      <c r="L13" s="83"/>
      <c r="M13" s="83"/>
      <c r="N13" s="84"/>
      <c r="O13" s="82" t="s">
        <v>65</v>
      </c>
      <c r="P13" s="83"/>
      <c r="Q13" s="83"/>
      <c r="R13" s="84"/>
      <c r="S13" s="82" t="s">
        <v>65</v>
      </c>
      <c r="T13" s="83"/>
      <c r="U13" s="83"/>
      <c r="V13" s="84"/>
      <c r="W13" s="82" t="s">
        <v>65</v>
      </c>
      <c r="X13" s="83"/>
      <c r="Y13" s="83"/>
      <c r="Z13" s="84"/>
      <c r="AA13" s="59" t="str">
        <f>IF($K$12&gt;$K$14,(CONCATENATE(K2,AB14)),"ATTENTE")</f>
        <v>ATTENTE</v>
      </c>
      <c r="AB13" s="18"/>
      <c r="AC13" s="18"/>
      <c r="AD13" s="19"/>
      <c r="AE13" s="19"/>
      <c r="AF13" s="19"/>
      <c r="AG13" s="19"/>
      <c r="AH13" s="19"/>
      <c r="AI13" s="20"/>
      <c r="AJ13" s="20"/>
      <c r="AK13" s="20"/>
    </row>
    <row r="14" spans="1:37" ht="16.5" customHeight="1" thickBot="1">
      <c r="A14" s="7" t="s">
        <v>87</v>
      </c>
      <c r="B14" s="2" t="s">
        <v>215</v>
      </c>
      <c r="C14" s="8" t="s">
        <v>150</v>
      </c>
      <c r="D14" s="10" t="s">
        <v>6</v>
      </c>
      <c r="E14" s="35"/>
      <c r="F14" s="45" t="s">
        <v>217</v>
      </c>
      <c r="G14" s="85">
        <f>SUM(I70)</f>
        <v>0</v>
      </c>
      <c r="H14" s="86"/>
      <c r="I14" s="86"/>
      <c r="J14" s="87"/>
      <c r="K14" s="85">
        <f>N68</f>
        <v>0</v>
      </c>
      <c r="L14" s="86"/>
      <c r="M14" s="86"/>
      <c r="N14" s="87"/>
      <c r="O14" s="85">
        <f>R68</f>
        <v>0</v>
      </c>
      <c r="P14" s="86"/>
      <c r="Q14" s="86"/>
      <c r="R14" s="87"/>
      <c r="S14" s="85">
        <f>V68</f>
        <v>0</v>
      </c>
      <c r="T14" s="86"/>
      <c r="U14" s="86"/>
      <c r="V14" s="87"/>
      <c r="W14" s="85">
        <f>Z68</f>
        <v>0</v>
      </c>
      <c r="X14" s="86"/>
      <c r="Y14" s="86"/>
      <c r="Z14" s="87"/>
      <c r="AA14" s="60"/>
      <c r="AB14" s="18" t="s">
        <v>74</v>
      </c>
      <c r="AC14" s="18" t="s">
        <v>227</v>
      </c>
      <c r="AD14" s="19"/>
      <c r="AE14" s="19"/>
      <c r="AF14" s="19"/>
      <c r="AG14" s="19"/>
      <c r="AH14" s="19"/>
      <c r="AI14" s="20"/>
      <c r="AJ14" s="20"/>
      <c r="AK14" s="20"/>
    </row>
    <row r="15" spans="1:31" ht="15.75" customHeight="1" thickTop="1">
      <c r="A15" s="7" t="s">
        <v>88</v>
      </c>
      <c r="B15" s="2" t="s">
        <v>214</v>
      </c>
      <c r="C15" s="8" t="s">
        <v>151</v>
      </c>
      <c r="D15" s="10" t="s">
        <v>31</v>
      </c>
      <c r="E15" s="35"/>
      <c r="F15" s="12"/>
      <c r="G15" s="68" t="s">
        <v>63</v>
      </c>
      <c r="H15" s="69"/>
      <c r="I15" s="69"/>
      <c r="J15" s="70"/>
      <c r="K15" s="68" t="s">
        <v>63</v>
      </c>
      <c r="L15" s="69"/>
      <c r="M15" s="69"/>
      <c r="N15" s="70"/>
      <c r="O15" s="68" t="s">
        <v>63</v>
      </c>
      <c r="P15" s="69"/>
      <c r="Q15" s="69"/>
      <c r="R15" s="70"/>
      <c r="S15" s="68" t="s">
        <v>63</v>
      </c>
      <c r="T15" s="69"/>
      <c r="U15" s="69"/>
      <c r="V15" s="70"/>
      <c r="W15" s="68" t="s">
        <v>63</v>
      </c>
      <c r="X15" s="69"/>
      <c r="Y15" s="69"/>
      <c r="Z15" s="70"/>
      <c r="AA15" s="60"/>
      <c r="AB15" s="48" t="s">
        <v>205</v>
      </c>
      <c r="AC15" s="46" t="s">
        <v>206</v>
      </c>
      <c r="AD15" s="36" t="s">
        <v>220</v>
      </c>
      <c r="AE15" s="49">
        <f>COUNTIF(F:F,"*EEEEE*")</f>
        <v>1</v>
      </c>
    </row>
    <row r="16" spans="1:31" ht="16.5" customHeight="1" thickBot="1">
      <c r="A16" s="7" t="s">
        <v>89</v>
      </c>
      <c r="B16" s="2" t="s">
        <v>1</v>
      </c>
      <c r="C16" s="42" t="s">
        <v>180</v>
      </c>
      <c r="D16" s="10" t="s">
        <v>33</v>
      </c>
      <c r="E16" s="35"/>
      <c r="F16" s="12"/>
      <c r="G16" s="65" t="str">
        <f>IF(G8+G10+G12+G14=G6,"Vrai","Faux")</f>
        <v>Faux</v>
      </c>
      <c r="H16" s="66"/>
      <c r="I16" s="66"/>
      <c r="J16" s="67"/>
      <c r="K16" s="65" t="str">
        <f>IF(K8+K10+K12+K14=K6,"Vrai","Faux")</f>
        <v>Faux</v>
      </c>
      <c r="L16" s="66"/>
      <c r="M16" s="66"/>
      <c r="N16" s="67"/>
      <c r="O16" s="65" t="str">
        <f>IF(O8+O10+O12+O14=O6,"Vrai","Faux")</f>
        <v>Faux</v>
      </c>
      <c r="P16" s="66"/>
      <c r="Q16" s="66"/>
      <c r="R16" s="67"/>
      <c r="S16" s="65" t="str">
        <f>IF(S8+S10+S12+S14=S6,"Vrai","Faux")</f>
        <v>Faux</v>
      </c>
      <c r="T16" s="66"/>
      <c r="U16" s="66"/>
      <c r="V16" s="67"/>
      <c r="W16" s="65" t="str">
        <f>IF(W8+W10+W12+W14=W6,"Vrai","Faux")</f>
        <v>Faux</v>
      </c>
      <c r="X16" s="66"/>
      <c r="Y16" s="66"/>
      <c r="Z16" s="67"/>
      <c r="AA16" s="60"/>
      <c r="AB16" s="48" t="s">
        <v>205</v>
      </c>
      <c r="AC16" s="46" t="s">
        <v>206</v>
      </c>
      <c r="AD16" s="36" t="s">
        <v>217</v>
      </c>
      <c r="AE16" s="49">
        <f>COUNTIF(F:F,"*BBBBB *")</f>
        <v>2</v>
      </c>
    </row>
    <row r="17" spans="1:31" ht="15.75" customHeight="1" thickTop="1">
      <c r="A17" s="7" t="s">
        <v>90</v>
      </c>
      <c r="B17" s="2" t="s">
        <v>1</v>
      </c>
      <c r="C17" s="8" t="s">
        <v>152</v>
      </c>
      <c r="D17" s="10" t="s">
        <v>2</v>
      </c>
      <c r="E17" s="35"/>
      <c r="F17" s="12"/>
      <c r="G17" s="22" t="s">
        <v>60</v>
      </c>
      <c r="H17" s="23" t="s">
        <v>72</v>
      </c>
      <c r="I17" s="24" t="s">
        <v>62</v>
      </c>
      <c r="J17" s="25" t="s">
        <v>65</v>
      </c>
      <c r="K17" s="22" t="s">
        <v>60</v>
      </c>
      <c r="L17" s="23" t="s">
        <v>72</v>
      </c>
      <c r="M17" s="24" t="s">
        <v>62</v>
      </c>
      <c r="N17" s="25" t="s">
        <v>65</v>
      </c>
      <c r="O17" s="22" t="s">
        <v>60</v>
      </c>
      <c r="P17" s="23" t="s">
        <v>72</v>
      </c>
      <c r="Q17" s="24" t="s">
        <v>62</v>
      </c>
      <c r="R17" s="25" t="s">
        <v>65</v>
      </c>
      <c r="S17" s="22" t="s">
        <v>60</v>
      </c>
      <c r="T17" s="23" t="s">
        <v>72</v>
      </c>
      <c r="U17" s="24" t="s">
        <v>62</v>
      </c>
      <c r="V17" s="25" t="s">
        <v>65</v>
      </c>
      <c r="W17" s="22" t="s">
        <v>60</v>
      </c>
      <c r="X17" s="23" t="s">
        <v>72</v>
      </c>
      <c r="Y17" s="24" t="s">
        <v>62</v>
      </c>
      <c r="Z17" s="25" t="s">
        <v>65</v>
      </c>
      <c r="AA17" s="60"/>
      <c r="AB17" s="48" t="s">
        <v>205</v>
      </c>
      <c r="AC17" s="46" t="s">
        <v>206</v>
      </c>
      <c r="AD17" s="36" t="s">
        <v>216</v>
      </c>
      <c r="AE17" s="49">
        <f>COUNTIF(F:F,"*AAAAA*")</f>
        <v>2</v>
      </c>
    </row>
    <row r="18" spans="1:31" ht="16.5" customHeight="1" thickBot="1">
      <c r="A18" s="7" t="s">
        <v>91</v>
      </c>
      <c r="B18" s="2" t="s">
        <v>214</v>
      </c>
      <c r="C18" s="8" t="s">
        <v>153</v>
      </c>
      <c r="D18" s="10" t="s">
        <v>15</v>
      </c>
      <c r="E18" s="35"/>
      <c r="F18" s="12"/>
      <c r="G18" s="26"/>
      <c r="H18" s="27"/>
      <c r="I18" s="28"/>
      <c r="J18" s="29"/>
      <c r="K18" s="26"/>
      <c r="L18" s="27"/>
      <c r="M18" s="28"/>
      <c r="N18" s="29"/>
      <c r="O18" s="26"/>
      <c r="P18" s="27"/>
      <c r="Q18" s="28"/>
      <c r="R18" s="29"/>
      <c r="S18" s="26"/>
      <c r="T18" s="27"/>
      <c r="U18" s="34"/>
      <c r="V18" s="29"/>
      <c r="W18" s="26"/>
      <c r="X18" s="27"/>
      <c r="Y18" s="28"/>
      <c r="Z18" s="29"/>
      <c r="AA18" s="61"/>
      <c r="AB18" s="48" t="s">
        <v>205</v>
      </c>
      <c r="AC18" s="46" t="s">
        <v>206</v>
      </c>
      <c r="AD18" s="36" t="s">
        <v>219</v>
      </c>
      <c r="AE18" s="49">
        <f>COUNTIF(F:F,"*DDDDD*")</f>
        <v>2</v>
      </c>
    </row>
    <row r="19" spans="1:31" ht="15.75" customHeight="1" thickTop="1">
      <c r="A19" s="7" t="s">
        <v>92</v>
      </c>
      <c r="B19" s="2" t="s">
        <v>1</v>
      </c>
      <c r="C19" s="44" t="s">
        <v>218</v>
      </c>
      <c r="D19" s="10" t="s">
        <v>41</v>
      </c>
      <c r="E19" s="35"/>
      <c r="F19" s="12"/>
      <c r="G19" s="26"/>
      <c r="H19" s="27"/>
      <c r="I19" s="28"/>
      <c r="J19" s="29"/>
      <c r="K19" s="26"/>
      <c r="L19" s="27"/>
      <c r="M19" s="28"/>
      <c r="N19" s="29"/>
      <c r="O19" s="26"/>
      <c r="P19" s="27"/>
      <c r="Q19" s="28"/>
      <c r="R19" s="29"/>
      <c r="S19" s="26"/>
      <c r="T19" s="27"/>
      <c r="U19" s="34"/>
      <c r="V19" s="29"/>
      <c r="W19" s="26"/>
      <c r="X19" s="27"/>
      <c r="Y19" s="28"/>
      <c r="Z19" s="29"/>
      <c r="AA19" s="59" t="str">
        <f>IF($O$12&gt;$O$14,(CONCATENATE(O2,AC14)),"ATTENTE")</f>
        <v>ATTENTE</v>
      </c>
      <c r="AB19" s="48" t="s">
        <v>205</v>
      </c>
      <c r="AC19" s="46" t="s">
        <v>206</v>
      </c>
      <c r="AD19" s="36" t="s">
        <v>218</v>
      </c>
      <c r="AE19" s="49">
        <f>COUNTIF(F:F,"*CCCCC*")</f>
        <v>2</v>
      </c>
    </row>
    <row r="20" spans="1:31" ht="16.5" customHeight="1">
      <c r="A20" s="7" t="s">
        <v>93</v>
      </c>
      <c r="B20" s="2" t="s">
        <v>215</v>
      </c>
      <c r="C20" s="8" t="s">
        <v>140</v>
      </c>
      <c r="D20" s="10" t="s">
        <v>24</v>
      </c>
      <c r="E20" s="35"/>
      <c r="F20" s="12"/>
      <c r="G20" s="26"/>
      <c r="H20" s="27"/>
      <c r="I20" s="28"/>
      <c r="J20" s="29"/>
      <c r="K20" s="26"/>
      <c r="L20" s="27"/>
      <c r="M20" s="28"/>
      <c r="N20" s="29"/>
      <c r="O20" s="26"/>
      <c r="P20" s="27"/>
      <c r="Q20" s="28"/>
      <c r="R20" s="29"/>
      <c r="S20" s="26"/>
      <c r="T20" s="27"/>
      <c r="U20" s="34"/>
      <c r="V20" s="29"/>
      <c r="W20" s="26"/>
      <c r="X20" s="27"/>
      <c r="Y20" s="28"/>
      <c r="Z20" s="29"/>
      <c r="AA20" s="60"/>
      <c r="AB20" s="48" t="s">
        <v>205</v>
      </c>
      <c r="AC20" s="46" t="s">
        <v>206</v>
      </c>
      <c r="AD20" s="37" t="s">
        <v>221</v>
      </c>
      <c r="AE20" s="49">
        <f>COUNTIF(F:F,"*FFFFF*")</f>
        <v>1</v>
      </c>
    </row>
    <row r="21" spans="1:31" ht="15.75" customHeight="1">
      <c r="A21" s="7" t="s">
        <v>94</v>
      </c>
      <c r="B21" s="2" t="s">
        <v>1</v>
      </c>
      <c r="C21" s="8" t="s">
        <v>154</v>
      </c>
      <c r="D21" s="10" t="s">
        <v>45</v>
      </c>
      <c r="E21" s="35"/>
      <c r="F21" s="45" t="s">
        <v>216</v>
      </c>
      <c r="G21" s="26"/>
      <c r="H21" s="27"/>
      <c r="I21" s="28"/>
      <c r="J21" s="29"/>
      <c r="K21" s="26"/>
      <c r="L21" s="27"/>
      <c r="M21" s="28"/>
      <c r="N21" s="29"/>
      <c r="O21" s="26"/>
      <c r="P21" s="27"/>
      <c r="Q21" s="28"/>
      <c r="R21" s="29"/>
      <c r="S21" s="26"/>
      <c r="T21" s="27"/>
      <c r="U21" s="34"/>
      <c r="V21" s="29"/>
      <c r="W21" s="26"/>
      <c r="X21" s="27"/>
      <c r="Y21" s="28"/>
      <c r="Z21" s="29"/>
      <c r="AA21" s="60"/>
      <c r="AB21" s="48" t="s">
        <v>205</v>
      </c>
      <c r="AC21" s="46" t="s">
        <v>206</v>
      </c>
      <c r="AE21" s="49">
        <f>COUNTIF(F:F,"*NOM*")</f>
        <v>0</v>
      </c>
    </row>
    <row r="22" spans="1:31" ht="16.5" customHeight="1">
      <c r="A22" s="7" t="s">
        <v>95</v>
      </c>
      <c r="B22" s="2" t="s">
        <v>214</v>
      </c>
      <c r="C22" s="8" t="s">
        <v>140</v>
      </c>
      <c r="D22" s="10" t="s">
        <v>49</v>
      </c>
      <c r="E22" s="35"/>
      <c r="F22" s="12"/>
      <c r="G22" s="26"/>
      <c r="H22" s="27"/>
      <c r="I22" s="28"/>
      <c r="J22" s="29"/>
      <c r="K22" s="26"/>
      <c r="L22" s="27"/>
      <c r="M22" s="28"/>
      <c r="N22" s="29"/>
      <c r="O22" s="26"/>
      <c r="P22" s="27"/>
      <c r="Q22" s="28"/>
      <c r="R22" s="29"/>
      <c r="S22" s="26"/>
      <c r="T22" s="27"/>
      <c r="U22" s="28"/>
      <c r="V22" s="29"/>
      <c r="W22" s="26"/>
      <c r="X22" s="27"/>
      <c r="Y22" s="28"/>
      <c r="Z22" s="29"/>
      <c r="AA22" s="60"/>
      <c r="AB22" s="48" t="s">
        <v>205</v>
      </c>
      <c r="AC22" s="46" t="s">
        <v>206</v>
      </c>
      <c r="AE22" s="49">
        <f>COUNTIF(F:F,"*NOM*")</f>
        <v>0</v>
      </c>
    </row>
    <row r="23" spans="1:31" ht="15.75" customHeight="1">
      <c r="A23" s="7" t="s">
        <v>96</v>
      </c>
      <c r="B23" s="2" t="s">
        <v>214</v>
      </c>
      <c r="C23" s="8" t="s">
        <v>155</v>
      </c>
      <c r="D23" s="10" t="s">
        <v>8</v>
      </c>
      <c r="E23" s="35"/>
      <c r="F23" s="12"/>
      <c r="G23" s="26"/>
      <c r="H23" s="27"/>
      <c r="I23" s="28"/>
      <c r="J23" s="29"/>
      <c r="K23" s="26"/>
      <c r="L23" s="27"/>
      <c r="M23" s="28"/>
      <c r="N23" s="29"/>
      <c r="O23" s="26"/>
      <c r="P23" s="27"/>
      <c r="Q23" s="28"/>
      <c r="R23" s="29"/>
      <c r="S23" s="26"/>
      <c r="T23" s="27"/>
      <c r="U23" s="28"/>
      <c r="V23" s="29"/>
      <c r="W23" s="26"/>
      <c r="X23" s="27"/>
      <c r="Y23" s="28"/>
      <c r="Z23" s="29"/>
      <c r="AA23" s="60"/>
      <c r="AB23" s="48" t="s">
        <v>205</v>
      </c>
      <c r="AC23" s="47" t="s">
        <v>206</v>
      </c>
      <c r="AE23" s="49">
        <f>COUNTIF(F:F,"*NOM*")</f>
        <v>0</v>
      </c>
    </row>
    <row r="24" spans="1:31" ht="16.5" customHeight="1" thickBot="1">
      <c r="A24" s="7" t="s">
        <v>97</v>
      </c>
      <c r="B24" s="2" t="s">
        <v>214</v>
      </c>
      <c r="C24" s="8" t="s">
        <v>156</v>
      </c>
      <c r="D24" s="10" t="s">
        <v>22</v>
      </c>
      <c r="E24" s="35"/>
      <c r="F24" s="12"/>
      <c r="G24" s="26"/>
      <c r="H24" s="27"/>
      <c r="I24" s="28"/>
      <c r="J24" s="29"/>
      <c r="K24" s="26"/>
      <c r="L24" s="27"/>
      <c r="M24" s="28"/>
      <c r="N24" s="29"/>
      <c r="O24" s="26"/>
      <c r="P24" s="27"/>
      <c r="Q24" s="28"/>
      <c r="R24" s="29"/>
      <c r="S24" s="26"/>
      <c r="T24" s="27"/>
      <c r="U24" s="28"/>
      <c r="V24" s="29"/>
      <c r="W24" s="26"/>
      <c r="X24" s="27"/>
      <c r="Y24" s="28"/>
      <c r="Z24" s="29"/>
      <c r="AA24" s="61"/>
      <c r="AB24" s="48" t="s">
        <v>205</v>
      </c>
      <c r="AC24" s="47" t="s">
        <v>206</v>
      </c>
      <c r="AE24" s="49">
        <f>COUNTIF(F:F,"*NOM*")</f>
        <v>0</v>
      </c>
    </row>
    <row r="25" spans="1:31" ht="15.75" customHeight="1" thickTop="1">
      <c r="A25" s="7" t="s">
        <v>98</v>
      </c>
      <c r="B25" s="2" t="s">
        <v>214</v>
      </c>
      <c r="C25" s="8" t="s">
        <v>155</v>
      </c>
      <c r="D25" s="10" t="s">
        <v>16</v>
      </c>
      <c r="E25" s="35"/>
      <c r="F25" s="12"/>
      <c r="G25" s="26"/>
      <c r="H25" s="27"/>
      <c r="I25" s="28"/>
      <c r="J25" s="29"/>
      <c r="K25" s="26"/>
      <c r="L25" s="27"/>
      <c r="M25" s="28"/>
      <c r="N25" s="29"/>
      <c r="O25" s="26"/>
      <c r="P25" s="27"/>
      <c r="Q25" s="28"/>
      <c r="R25" s="29"/>
      <c r="S25" s="26"/>
      <c r="T25" s="27"/>
      <c r="U25" s="28"/>
      <c r="V25" s="29"/>
      <c r="W25" s="26"/>
      <c r="X25" s="27"/>
      <c r="Y25" s="28"/>
      <c r="Z25" s="29"/>
      <c r="AA25" s="50" t="str">
        <f>IF($S$12&gt;$S$14,(CONCATENATE(S2,AB14)),"ATTENTE")</f>
        <v>ATTENTE</v>
      </c>
      <c r="AB25" s="140" t="s">
        <v>208</v>
      </c>
      <c r="AC25" s="144" t="s">
        <v>207</v>
      </c>
      <c r="AD25" s="145"/>
      <c r="AE25" s="142">
        <f>SUM(AE15:AE24)</f>
        <v>10</v>
      </c>
    </row>
    <row r="26" spans="1:31" ht="16.5" customHeight="1">
      <c r="A26" s="7" t="s">
        <v>99</v>
      </c>
      <c r="B26" s="2" t="s">
        <v>214</v>
      </c>
      <c r="C26" s="8" t="s">
        <v>157</v>
      </c>
      <c r="D26" s="10" t="s">
        <v>4</v>
      </c>
      <c r="E26" s="35"/>
      <c r="F26" s="12"/>
      <c r="G26" s="26"/>
      <c r="H26" s="27"/>
      <c r="I26" s="28"/>
      <c r="J26" s="29"/>
      <c r="K26" s="26"/>
      <c r="L26" s="27"/>
      <c r="M26" s="28"/>
      <c r="N26" s="29"/>
      <c r="O26" s="26"/>
      <c r="P26" s="27"/>
      <c r="Q26" s="28"/>
      <c r="R26" s="29"/>
      <c r="S26" s="26"/>
      <c r="T26" s="27"/>
      <c r="U26" s="28"/>
      <c r="V26" s="29"/>
      <c r="W26" s="26"/>
      <c r="X26" s="27"/>
      <c r="Y26" s="28"/>
      <c r="Z26" s="29"/>
      <c r="AA26" s="51"/>
      <c r="AB26" s="141"/>
      <c r="AC26" s="145"/>
      <c r="AD26" s="145"/>
      <c r="AE26" s="143"/>
    </row>
    <row r="27" spans="1:27" ht="16.5" customHeight="1">
      <c r="A27" s="7" t="s">
        <v>100</v>
      </c>
      <c r="B27" s="2" t="s">
        <v>214</v>
      </c>
      <c r="C27" s="8" t="s">
        <v>179</v>
      </c>
      <c r="D27" s="10" t="s">
        <v>7</v>
      </c>
      <c r="E27" s="35"/>
      <c r="F27" s="45" t="s">
        <v>217</v>
      </c>
      <c r="G27" s="26"/>
      <c r="H27" s="27"/>
      <c r="I27" s="28"/>
      <c r="J27" s="29"/>
      <c r="K27" s="26"/>
      <c r="L27" s="27"/>
      <c r="M27" s="28"/>
      <c r="N27" s="29"/>
      <c r="O27" s="26"/>
      <c r="P27" s="27"/>
      <c r="Q27" s="28"/>
      <c r="R27" s="29"/>
      <c r="S27" s="26"/>
      <c r="T27" s="27"/>
      <c r="U27" s="28"/>
      <c r="V27" s="29"/>
      <c r="W27" s="26"/>
      <c r="X27" s="27"/>
      <c r="Y27" s="28"/>
      <c r="Z27" s="29"/>
      <c r="AA27" s="51"/>
    </row>
    <row r="28" spans="1:27" ht="15.75" customHeight="1">
      <c r="A28" s="7" t="s">
        <v>101</v>
      </c>
      <c r="B28" s="2" t="s">
        <v>215</v>
      </c>
      <c r="C28" s="8" t="s">
        <v>158</v>
      </c>
      <c r="D28" s="10" t="s">
        <v>40</v>
      </c>
      <c r="E28" s="35"/>
      <c r="F28" s="12"/>
      <c r="G28" s="26"/>
      <c r="H28" s="27"/>
      <c r="I28" s="28"/>
      <c r="J28" s="29"/>
      <c r="K28" s="26"/>
      <c r="L28" s="27"/>
      <c r="M28" s="28"/>
      <c r="N28" s="29"/>
      <c r="O28" s="26"/>
      <c r="P28" s="27"/>
      <c r="Q28" s="28"/>
      <c r="R28" s="29"/>
      <c r="S28" s="26"/>
      <c r="T28" s="27"/>
      <c r="U28" s="28"/>
      <c r="V28" s="29"/>
      <c r="W28" s="26"/>
      <c r="X28" s="27"/>
      <c r="Y28" s="28"/>
      <c r="Z28" s="29"/>
      <c r="AA28" s="51"/>
    </row>
    <row r="29" spans="1:27" ht="15.75" customHeight="1">
      <c r="A29" s="7" t="s">
        <v>102</v>
      </c>
      <c r="B29" s="2" t="s">
        <v>215</v>
      </c>
      <c r="C29" s="8" t="s">
        <v>155</v>
      </c>
      <c r="D29" s="10" t="s">
        <v>8</v>
      </c>
      <c r="E29" s="35"/>
      <c r="G29" s="26"/>
      <c r="H29" s="27"/>
      <c r="I29" s="28"/>
      <c r="J29" s="29"/>
      <c r="K29" s="26"/>
      <c r="L29" s="27"/>
      <c r="M29" s="28"/>
      <c r="N29" s="29"/>
      <c r="O29" s="26"/>
      <c r="P29" s="27"/>
      <c r="Q29" s="28"/>
      <c r="R29" s="29"/>
      <c r="S29" s="26"/>
      <c r="T29" s="27"/>
      <c r="U29" s="28"/>
      <c r="V29" s="29"/>
      <c r="W29" s="26"/>
      <c r="X29" s="27"/>
      <c r="Y29" s="28"/>
      <c r="Z29" s="29"/>
      <c r="AA29" s="51"/>
    </row>
    <row r="30" spans="1:27" ht="16.5" customHeight="1" thickBot="1">
      <c r="A30" s="7" t="s">
        <v>103</v>
      </c>
      <c r="B30" s="2" t="s">
        <v>214</v>
      </c>
      <c r="C30" s="8" t="s">
        <v>159</v>
      </c>
      <c r="D30" s="10" t="s">
        <v>20</v>
      </c>
      <c r="E30" s="35"/>
      <c r="F30" s="12"/>
      <c r="G30" s="26"/>
      <c r="H30" s="27"/>
      <c r="I30" s="28"/>
      <c r="J30" s="29"/>
      <c r="K30" s="26"/>
      <c r="L30" s="27"/>
      <c r="M30" s="28"/>
      <c r="N30" s="29"/>
      <c r="O30" s="26"/>
      <c r="P30" s="27"/>
      <c r="Q30" s="28"/>
      <c r="R30" s="29"/>
      <c r="S30" s="26"/>
      <c r="T30" s="27"/>
      <c r="U30" s="28"/>
      <c r="V30" s="29"/>
      <c r="W30" s="26"/>
      <c r="X30" s="27"/>
      <c r="Y30" s="28"/>
      <c r="Z30" s="29"/>
      <c r="AA30" s="52"/>
    </row>
    <row r="31" spans="1:27" ht="19.5" customHeight="1" thickTop="1">
      <c r="A31" s="7" t="s">
        <v>104</v>
      </c>
      <c r="B31" s="2" t="s">
        <v>1</v>
      </c>
      <c r="C31" s="8" t="s">
        <v>160</v>
      </c>
      <c r="D31" s="10" t="s">
        <v>30</v>
      </c>
      <c r="E31" s="35"/>
      <c r="F31" s="12"/>
      <c r="G31" s="26"/>
      <c r="H31" s="27"/>
      <c r="I31" s="28"/>
      <c r="J31" s="29"/>
      <c r="K31" s="26"/>
      <c r="L31" s="27"/>
      <c r="M31" s="28"/>
      <c r="N31" s="29"/>
      <c r="O31" s="26"/>
      <c r="P31" s="27"/>
      <c r="Q31" s="28"/>
      <c r="R31" s="29"/>
      <c r="S31" s="26"/>
      <c r="T31" s="27"/>
      <c r="U31" s="28"/>
      <c r="V31" s="29"/>
      <c r="W31" s="26"/>
      <c r="X31" s="27"/>
      <c r="Y31" s="28"/>
      <c r="Z31" s="29"/>
      <c r="AA31" s="50" t="str">
        <f>IF($W$12&gt;$W$14,(CONCATENATE(W2,AB14)),"ATTENTE")</f>
        <v>ATTENTE</v>
      </c>
    </row>
    <row r="32" spans="1:27" ht="18">
      <c r="A32" s="7" t="s">
        <v>105</v>
      </c>
      <c r="B32" s="2" t="s">
        <v>214</v>
      </c>
      <c r="C32" s="8" t="s">
        <v>161</v>
      </c>
      <c r="D32" s="10" t="s">
        <v>9</v>
      </c>
      <c r="E32" s="35"/>
      <c r="F32" s="12"/>
      <c r="G32" s="26"/>
      <c r="H32" s="27"/>
      <c r="I32" s="28"/>
      <c r="J32" s="29"/>
      <c r="K32" s="26"/>
      <c r="L32" s="27"/>
      <c r="M32" s="28"/>
      <c r="N32" s="29"/>
      <c r="O32" s="26"/>
      <c r="P32" s="27"/>
      <c r="Q32" s="28"/>
      <c r="R32" s="29"/>
      <c r="S32" s="26"/>
      <c r="T32" s="27"/>
      <c r="U32" s="28"/>
      <c r="V32" s="29"/>
      <c r="W32" s="26"/>
      <c r="X32" s="27"/>
      <c r="Y32" s="28"/>
      <c r="Z32" s="29"/>
      <c r="AA32" s="51"/>
    </row>
    <row r="33" spans="1:27" ht="18">
      <c r="A33" s="7" t="s">
        <v>106</v>
      </c>
      <c r="B33" s="2" t="s">
        <v>214</v>
      </c>
      <c r="C33" s="8" t="s">
        <v>162</v>
      </c>
      <c r="D33" s="10" t="s">
        <v>34</v>
      </c>
      <c r="E33" s="35"/>
      <c r="F33" s="12"/>
      <c r="G33" s="26"/>
      <c r="H33" s="27"/>
      <c r="I33" s="28"/>
      <c r="J33" s="29"/>
      <c r="K33" s="26"/>
      <c r="L33" s="27"/>
      <c r="M33" s="28"/>
      <c r="N33" s="29"/>
      <c r="O33" s="26"/>
      <c r="P33" s="27"/>
      <c r="Q33" s="28"/>
      <c r="R33" s="29"/>
      <c r="S33" s="26"/>
      <c r="T33" s="27"/>
      <c r="U33" s="28"/>
      <c r="V33" s="29"/>
      <c r="W33" s="26"/>
      <c r="X33" s="27"/>
      <c r="Y33" s="28"/>
      <c r="Z33" s="29"/>
      <c r="AA33" s="51"/>
    </row>
    <row r="34" spans="1:27" ht="18">
      <c r="A34" s="7" t="s">
        <v>107</v>
      </c>
      <c r="B34" s="2" t="s">
        <v>214</v>
      </c>
      <c r="C34" s="8" t="s">
        <v>146</v>
      </c>
      <c r="D34" s="10" t="s">
        <v>19</v>
      </c>
      <c r="E34" s="35"/>
      <c r="F34" s="12"/>
      <c r="G34" s="26"/>
      <c r="H34" s="27"/>
      <c r="I34" s="28"/>
      <c r="J34" s="29"/>
      <c r="K34" s="26"/>
      <c r="L34" s="27"/>
      <c r="M34" s="28"/>
      <c r="N34" s="29"/>
      <c r="O34" s="26"/>
      <c r="P34" s="27"/>
      <c r="Q34" s="28"/>
      <c r="R34" s="29"/>
      <c r="S34" s="26"/>
      <c r="T34" s="27"/>
      <c r="U34" s="28"/>
      <c r="V34" s="29"/>
      <c r="W34" s="26"/>
      <c r="X34" s="27"/>
      <c r="Y34" s="28"/>
      <c r="Z34" s="29"/>
      <c r="AA34" s="51"/>
    </row>
    <row r="35" spans="1:27" ht="18">
      <c r="A35" s="7" t="s">
        <v>108</v>
      </c>
      <c r="B35" s="2" t="s">
        <v>1</v>
      </c>
      <c r="C35" s="8" t="s">
        <v>159</v>
      </c>
      <c r="D35" s="10" t="s">
        <v>23</v>
      </c>
      <c r="E35" s="35"/>
      <c r="F35" s="12"/>
      <c r="G35" s="26"/>
      <c r="H35" s="27"/>
      <c r="I35" s="28"/>
      <c r="J35" s="29"/>
      <c r="K35" s="26"/>
      <c r="L35" s="27"/>
      <c r="M35" s="28"/>
      <c r="N35" s="29"/>
      <c r="O35" s="26"/>
      <c r="P35" s="27"/>
      <c r="Q35" s="28"/>
      <c r="R35" s="29"/>
      <c r="S35" s="26"/>
      <c r="T35" s="27"/>
      <c r="U35" s="28"/>
      <c r="V35" s="29"/>
      <c r="W35" s="26"/>
      <c r="X35" s="27"/>
      <c r="Y35" s="28"/>
      <c r="Z35" s="29"/>
      <c r="AA35" s="51"/>
    </row>
    <row r="36" spans="1:27" ht="18.75" thickBot="1">
      <c r="A36" s="7" t="s">
        <v>109</v>
      </c>
      <c r="B36" s="2" t="s">
        <v>214</v>
      </c>
      <c r="C36" s="8" t="s">
        <v>155</v>
      </c>
      <c r="D36" s="10" t="s">
        <v>17</v>
      </c>
      <c r="E36" s="35"/>
      <c r="F36" s="12"/>
      <c r="G36" s="26"/>
      <c r="H36" s="27"/>
      <c r="I36" s="28"/>
      <c r="J36" s="29"/>
      <c r="K36" s="26"/>
      <c r="L36" s="27"/>
      <c r="M36" s="28"/>
      <c r="N36" s="29"/>
      <c r="O36" s="26"/>
      <c r="P36" s="27"/>
      <c r="Q36" s="28"/>
      <c r="R36" s="29"/>
      <c r="S36" s="26"/>
      <c r="T36" s="27"/>
      <c r="U36" s="28"/>
      <c r="V36" s="29"/>
      <c r="W36" s="26"/>
      <c r="X36" s="27"/>
      <c r="Y36" s="28"/>
      <c r="Z36" s="29"/>
      <c r="AA36" s="52"/>
    </row>
    <row r="37" spans="1:37" ht="18.75" thickTop="1">
      <c r="A37" s="7" t="s">
        <v>110</v>
      </c>
      <c r="B37" s="2" t="s">
        <v>214</v>
      </c>
      <c r="C37" s="8" t="s">
        <v>163</v>
      </c>
      <c r="D37" s="10" t="s">
        <v>26</v>
      </c>
      <c r="E37" s="35"/>
      <c r="F37" s="45" t="s">
        <v>218</v>
      </c>
      <c r="G37" s="26"/>
      <c r="H37" s="27"/>
      <c r="I37" s="28"/>
      <c r="J37" s="29"/>
      <c r="K37" s="26"/>
      <c r="L37" s="27"/>
      <c r="M37" s="28"/>
      <c r="N37" s="29"/>
      <c r="O37" s="26"/>
      <c r="P37" s="27"/>
      <c r="Q37" s="28"/>
      <c r="R37" s="29"/>
      <c r="S37" s="26"/>
      <c r="T37" s="27"/>
      <c r="U37" s="28"/>
      <c r="V37" s="29"/>
      <c r="W37" s="26"/>
      <c r="X37" s="27"/>
      <c r="Y37" s="28"/>
      <c r="Z37" s="29"/>
      <c r="AK37" s="5"/>
    </row>
    <row r="38" spans="1:26" ht="18">
      <c r="A38" s="7" t="s">
        <v>111</v>
      </c>
      <c r="B38" s="2" t="s">
        <v>214</v>
      </c>
      <c r="C38" s="8" t="s">
        <v>156</v>
      </c>
      <c r="D38" s="10" t="s">
        <v>22</v>
      </c>
      <c r="E38" s="35"/>
      <c r="F38" s="12"/>
      <c r="G38" s="26"/>
      <c r="H38" s="27"/>
      <c r="I38" s="28"/>
      <c r="J38" s="29"/>
      <c r="K38" s="26"/>
      <c r="L38" s="27"/>
      <c r="M38" s="28"/>
      <c r="N38" s="29"/>
      <c r="O38" s="26"/>
      <c r="P38" s="27"/>
      <c r="Q38" s="28"/>
      <c r="R38" s="29"/>
      <c r="S38" s="26"/>
      <c r="T38" s="27"/>
      <c r="U38" s="28"/>
      <c r="V38" s="29"/>
      <c r="W38" s="26"/>
      <c r="X38" s="27"/>
      <c r="Y38" s="28"/>
      <c r="Z38" s="29"/>
    </row>
    <row r="39" spans="1:26" ht="18">
      <c r="A39" s="7" t="s">
        <v>112</v>
      </c>
      <c r="B39" s="2" t="s">
        <v>214</v>
      </c>
      <c r="C39" s="8" t="s">
        <v>164</v>
      </c>
      <c r="D39" s="10" t="s">
        <v>50</v>
      </c>
      <c r="E39" s="35"/>
      <c r="F39" s="12"/>
      <c r="G39" s="26"/>
      <c r="H39" s="27"/>
      <c r="I39" s="28"/>
      <c r="J39" s="29"/>
      <c r="K39" s="26"/>
      <c r="L39" s="27"/>
      <c r="M39" s="28"/>
      <c r="N39" s="29"/>
      <c r="O39" s="26"/>
      <c r="P39" s="27"/>
      <c r="Q39" s="28"/>
      <c r="R39" s="29"/>
      <c r="S39" s="26"/>
      <c r="T39" s="27"/>
      <c r="U39" s="28"/>
      <c r="V39" s="29"/>
      <c r="W39" s="26"/>
      <c r="X39" s="27"/>
      <c r="Y39" s="28"/>
      <c r="Z39" s="29"/>
    </row>
    <row r="40" spans="1:26" ht="18">
      <c r="A40" s="7" t="s">
        <v>113</v>
      </c>
      <c r="B40" s="2" t="s">
        <v>214</v>
      </c>
      <c r="C40" s="44" t="s">
        <v>219</v>
      </c>
      <c r="D40" s="10" t="s">
        <v>10</v>
      </c>
      <c r="E40" s="35"/>
      <c r="F40" s="12"/>
      <c r="G40" s="26"/>
      <c r="H40" s="27"/>
      <c r="I40" s="28"/>
      <c r="J40" s="29"/>
      <c r="K40" s="26"/>
      <c r="L40" s="27"/>
      <c r="M40" s="28"/>
      <c r="N40" s="29"/>
      <c r="O40" s="26"/>
      <c r="P40" s="27"/>
      <c r="Q40" s="28"/>
      <c r="R40" s="29"/>
      <c r="S40" s="26"/>
      <c r="T40" s="27"/>
      <c r="U40" s="28"/>
      <c r="V40" s="29"/>
      <c r="W40" s="26"/>
      <c r="X40" s="27"/>
      <c r="Y40" s="28"/>
      <c r="Z40" s="29"/>
    </row>
    <row r="41" spans="1:26" ht="18">
      <c r="A41" s="7" t="s">
        <v>114</v>
      </c>
      <c r="B41" s="2" t="s">
        <v>28</v>
      </c>
      <c r="C41" s="8" t="s">
        <v>157</v>
      </c>
      <c r="D41" s="10" t="s">
        <v>38</v>
      </c>
      <c r="E41" s="35"/>
      <c r="F41" s="12"/>
      <c r="G41" s="26"/>
      <c r="H41" s="27"/>
      <c r="I41" s="28"/>
      <c r="J41" s="29"/>
      <c r="K41" s="26"/>
      <c r="L41" s="27"/>
      <c r="M41" s="28"/>
      <c r="N41" s="29"/>
      <c r="O41" s="26"/>
      <c r="P41" s="27"/>
      <c r="Q41" s="28"/>
      <c r="R41" s="29"/>
      <c r="S41" s="26"/>
      <c r="T41" s="27"/>
      <c r="U41" s="28"/>
      <c r="V41" s="29"/>
      <c r="W41" s="26"/>
      <c r="X41" s="27"/>
      <c r="Y41" s="28"/>
      <c r="Z41" s="29"/>
    </row>
    <row r="42" spans="1:26" ht="18">
      <c r="A42" s="7" t="s">
        <v>115</v>
      </c>
      <c r="B42" s="2" t="s">
        <v>214</v>
      </c>
      <c r="C42" s="8" t="s">
        <v>146</v>
      </c>
      <c r="D42" s="10" t="s">
        <v>19</v>
      </c>
      <c r="E42" s="35"/>
      <c r="F42" s="12"/>
      <c r="G42" s="26"/>
      <c r="H42" s="27"/>
      <c r="I42" s="28"/>
      <c r="J42" s="29"/>
      <c r="K42" s="26"/>
      <c r="L42" s="27"/>
      <c r="M42" s="28"/>
      <c r="N42" s="29"/>
      <c r="O42" s="26"/>
      <c r="P42" s="27"/>
      <c r="Q42" s="28"/>
      <c r="R42" s="29"/>
      <c r="S42" s="26"/>
      <c r="T42" s="27"/>
      <c r="U42" s="28"/>
      <c r="V42" s="29"/>
      <c r="W42" s="26"/>
      <c r="X42" s="27"/>
      <c r="Y42" s="28"/>
      <c r="Z42" s="29"/>
    </row>
    <row r="43" spans="1:26" ht="18">
      <c r="A43" s="7" t="s">
        <v>116</v>
      </c>
      <c r="B43" s="2" t="s">
        <v>214</v>
      </c>
      <c r="C43" s="8" t="s">
        <v>142</v>
      </c>
      <c r="D43" s="10" t="s">
        <v>12</v>
      </c>
      <c r="E43" s="35"/>
      <c r="F43" s="45" t="s">
        <v>218</v>
      </c>
      <c r="G43" s="26"/>
      <c r="H43" s="27"/>
      <c r="I43" s="28"/>
      <c r="J43" s="29"/>
      <c r="K43" s="26"/>
      <c r="L43" s="27"/>
      <c r="M43" s="28"/>
      <c r="N43" s="29"/>
      <c r="O43" s="26"/>
      <c r="P43" s="27"/>
      <c r="Q43" s="28"/>
      <c r="R43" s="29"/>
      <c r="S43" s="26"/>
      <c r="T43" s="27"/>
      <c r="U43" s="28"/>
      <c r="V43" s="29"/>
      <c r="W43" s="26"/>
      <c r="X43" s="27"/>
      <c r="Y43" s="28"/>
      <c r="Z43" s="29"/>
    </row>
    <row r="44" spans="1:26" ht="18">
      <c r="A44" s="7" t="s">
        <v>117</v>
      </c>
      <c r="B44" s="2" t="s">
        <v>214</v>
      </c>
      <c r="C44" s="8" t="s">
        <v>165</v>
      </c>
      <c r="D44" s="10" t="s">
        <v>5</v>
      </c>
      <c r="E44" s="35"/>
      <c r="F44" s="12"/>
      <c r="G44" s="26"/>
      <c r="H44" s="27"/>
      <c r="I44" s="28"/>
      <c r="J44" s="29"/>
      <c r="K44" s="26"/>
      <c r="L44" s="27"/>
      <c r="M44" s="28"/>
      <c r="N44" s="29"/>
      <c r="O44" s="26"/>
      <c r="P44" s="27"/>
      <c r="Q44" s="28"/>
      <c r="R44" s="29"/>
      <c r="S44" s="26"/>
      <c r="T44" s="27"/>
      <c r="U44" s="28"/>
      <c r="V44" s="29"/>
      <c r="W44" s="26"/>
      <c r="X44" s="27"/>
      <c r="Y44" s="28"/>
      <c r="Z44" s="29"/>
    </row>
    <row r="45" spans="1:26" ht="18">
      <c r="A45" s="7" t="s">
        <v>118</v>
      </c>
      <c r="B45" s="2" t="s">
        <v>13</v>
      </c>
      <c r="C45" s="8" t="s">
        <v>166</v>
      </c>
      <c r="D45" s="10" t="s">
        <v>14</v>
      </c>
      <c r="E45" s="35"/>
      <c r="F45" s="12"/>
      <c r="G45" s="26"/>
      <c r="H45" s="27"/>
      <c r="I45" s="28"/>
      <c r="J45" s="29"/>
      <c r="K45" s="26"/>
      <c r="L45" s="27"/>
      <c r="M45" s="28"/>
      <c r="N45" s="29"/>
      <c r="O45" s="26"/>
      <c r="P45" s="27"/>
      <c r="Q45" s="28"/>
      <c r="R45" s="29"/>
      <c r="S45" s="26"/>
      <c r="T45" s="27"/>
      <c r="U45" s="28"/>
      <c r="V45" s="29"/>
      <c r="W45" s="26"/>
      <c r="X45" s="27"/>
      <c r="Y45" s="28"/>
      <c r="Z45" s="29"/>
    </row>
    <row r="46" spans="1:26" ht="18">
      <c r="A46" s="7" t="s">
        <v>119</v>
      </c>
      <c r="B46" s="2" t="s">
        <v>1</v>
      </c>
      <c r="C46" s="8" t="s">
        <v>167</v>
      </c>
      <c r="D46" s="10" t="s">
        <v>48</v>
      </c>
      <c r="E46" s="35"/>
      <c r="F46" s="45" t="s">
        <v>219</v>
      </c>
      <c r="G46" s="26"/>
      <c r="H46" s="27"/>
      <c r="I46" s="28"/>
      <c r="J46" s="29"/>
      <c r="K46" s="26"/>
      <c r="L46" s="27"/>
      <c r="M46" s="28"/>
      <c r="N46" s="29"/>
      <c r="O46" s="26"/>
      <c r="P46" s="27"/>
      <c r="Q46" s="28"/>
      <c r="R46" s="29"/>
      <c r="S46" s="26"/>
      <c r="T46" s="27"/>
      <c r="U46" s="28"/>
      <c r="V46" s="29"/>
      <c r="W46" s="26"/>
      <c r="X46" s="27"/>
      <c r="Y46" s="28"/>
      <c r="Z46" s="29"/>
    </row>
    <row r="47" spans="1:26" ht="18">
      <c r="A47" s="7" t="s">
        <v>120</v>
      </c>
      <c r="B47" s="2" t="s">
        <v>214</v>
      </c>
      <c r="C47" s="8" t="s">
        <v>168</v>
      </c>
      <c r="D47" s="10" t="s">
        <v>18</v>
      </c>
      <c r="E47" s="35"/>
      <c r="F47" s="12"/>
      <c r="G47" s="26"/>
      <c r="H47" s="27"/>
      <c r="I47" s="28"/>
      <c r="J47" s="29"/>
      <c r="K47" s="26"/>
      <c r="L47" s="27"/>
      <c r="M47" s="28"/>
      <c r="N47" s="29"/>
      <c r="O47" s="26"/>
      <c r="P47" s="27"/>
      <c r="Q47" s="28"/>
      <c r="R47" s="29"/>
      <c r="S47" s="26"/>
      <c r="T47" s="27"/>
      <c r="U47" s="28"/>
      <c r="V47" s="29"/>
      <c r="W47" s="26"/>
      <c r="X47" s="27"/>
      <c r="Y47" s="28"/>
      <c r="Z47" s="29"/>
    </row>
    <row r="48" spans="1:26" ht="18">
      <c r="A48" s="7" t="s">
        <v>121</v>
      </c>
      <c r="B48" s="2" t="s">
        <v>214</v>
      </c>
      <c r="C48" s="8" t="s">
        <v>169</v>
      </c>
      <c r="D48" s="10" t="s">
        <v>52</v>
      </c>
      <c r="E48" s="35"/>
      <c r="F48" s="12"/>
      <c r="G48" s="26"/>
      <c r="H48" s="27"/>
      <c r="I48" s="28"/>
      <c r="J48" s="29"/>
      <c r="K48" s="26"/>
      <c r="L48" s="27"/>
      <c r="M48" s="28"/>
      <c r="N48" s="29"/>
      <c r="O48" s="26"/>
      <c r="P48" s="27"/>
      <c r="Q48" s="28"/>
      <c r="R48" s="29"/>
      <c r="S48" s="26"/>
      <c r="T48" s="27"/>
      <c r="U48" s="28"/>
      <c r="V48" s="29"/>
      <c r="W48" s="26"/>
      <c r="X48" s="27"/>
      <c r="Y48" s="28"/>
      <c r="Z48" s="29"/>
    </row>
    <row r="49" spans="1:26" ht="18">
      <c r="A49" s="7" t="s">
        <v>122</v>
      </c>
      <c r="B49" s="2" t="s">
        <v>214</v>
      </c>
      <c r="C49" s="8" t="s">
        <v>170</v>
      </c>
      <c r="D49" s="10" t="s">
        <v>43</v>
      </c>
      <c r="E49" s="35"/>
      <c r="F49" s="12"/>
      <c r="G49" s="26"/>
      <c r="H49" s="27"/>
      <c r="I49" s="28"/>
      <c r="J49" s="29"/>
      <c r="K49" s="26"/>
      <c r="L49" s="27"/>
      <c r="M49" s="28"/>
      <c r="N49" s="29"/>
      <c r="O49" s="26"/>
      <c r="P49" s="27"/>
      <c r="Q49" s="28"/>
      <c r="R49" s="29"/>
      <c r="S49" s="26"/>
      <c r="T49" s="27"/>
      <c r="U49" s="28"/>
      <c r="V49" s="29"/>
      <c r="W49" s="26"/>
      <c r="X49" s="27"/>
      <c r="Y49" s="28"/>
      <c r="Z49" s="29"/>
    </row>
    <row r="50" spans="1:26" ht="18">
      <c r="A50" s="7" t="s">
        <v>123</v>
      </c>
      <c r="B50" s="2" t="s">
        <v>1</v>
      </c>
      <c r="C50" s="44" t="s">
        <v>221</v>
      </c>
      <c r="D50" s="10" t="s">
        <v>3</v>
      </c>
      <c r="E50" s="35"/>
      <c r="F50" s="12"/>
      <c r="G50" s="26"/>
      <c r="H50" s="27"/>
      <c r="I50" s="28"/>
      <c r="J50" s="29"/>
      <c r="K50" s="26"/>
      <c r="L50" s="27"/>
      <c r="M50" s="28"/>
      <c r="N50" s="29"/>
      <c r="O50" s="26"/>
      <c r="P50" s="27"/>
      <c r="Q50" s="28"/>
      <c r="R50" s="29"/>
      <c r="S50" s="26"/>
      <c r="T50" s="27"/>
      <c r="U50" s="28"/>
      <c r="V50" s="29"/>
      <c r="W50" s="26"/>
      <c r="X50" s="27"/>
      <c r="Y50" s="28"/>
      <c r="Z50" s="29"/>
    </row>
    <row r="51" spans="1:26" ht="18">
      <c r="A51" s="7" t="s">
        <v>124</v>
      </c>
      <c r="B51" s="2" t="s">
        <v>214</v>
      </c>
      <c r="C51" s="8" t="s">
        <v>171</v>
      </c>
      <c r="D51" s="10" t="s">
        <v>21</v>
      </c>
      <c r="E51" s="35"/>
      <c r="F51" s="12"/>
      <c r="G51" s="26"/>
      <c r="H51" s="27"/>
      <c r="I51" s="28"/>
      <c r="J51" s="29"/>
      <c r="K51" s="26"/>
      <c r="L51" s="27"/>
      <c r="M51" s="28"/>
      <c r="N51" s="29"/>
      <c r="O51" s="26"/>
      <c r="P51" s="27"/>
      <c r="Q51" s="28"/>
      <c r="R51" s="29"/>
      <c r="S51" s="26"/>
      <c r="T51" s="27"/>
      <c r="U51" s="28"/>
      <c r="V51" s="29"/>
      <c r="W51" s="26"/>
      <c r="X51" s="27"/>
      <c r="Y51" s="28"/>
      <c r="Z51" s="29"/>
    </row>
    <row r="52" spans="1:26" ht="18">
      <c r="A52" s="7" t="s">
        <v>125</v>
      </c>
      <c r="B52" s="2" t="s">
        <v>214</v>
      </c>
      <c r="C52" s="8" t="s">
        <v>172</v>
      </c>
      <c r="D52" s="10" t="s">
        <v>46</v>
      </c>
      <c r="E52" s="35"/>
      <c r="F52" s="12"/>
      <c r="G52" s="26"/>
      <c r="H52" s="27"/>
      <c r="I52" s="28"/>
      <c r="J52" s="29"/>
      <c r="K52" s="26"/>
      <c r="L52" s="27"/>
      <c r="M52" s="28"/>
      <c r="N52" s="29"/>
      <c r="O52" s="26"/>
      <c r="P52" s="27"/>
      <c r="Q52" s="28"/>
      <c r="R52" s="29"/>
      <c r="S52" s="26"/>
      <c r="T52" s="27"/>
      <c r="U52" s="28"/>
      <c r="V52" s="29"/>
      <c r="W52" s="26"/>
      <c r="X52" s="27"/>
      <c r="Y52" s="28"/>
      <c r="Z52" s="29"/>
    </row>
    <row r="53" spans="1:26" ht="18">
      <c r="A53" s="7" t="s">
        <v>126</v>
      </c>
      <c r="B53" s="2" t="s">
        <v>214</v>
      </c>
      <c r="C53" s="44" t="s">
        <v>220</v>
      </c>
      <c r="D53" s="10" t="s">
        <v>27</v>
      </c>
      <c r="E53" s="35"/>
      <c r="F53" s="12"/>
      <c r="G53" s="26"/>
      <c r="H53" s="27"/>
      <c r="I53" s="28"/>
      <c r="J53" s="29"/>
      <c r="K53" s="26"/>
      <c r="L53" s="27"/>
      <c r="M53" s="28"/>
      <c r="N53" s="29"/>
      <c r="O53" s="26"/>
      <c r="P53" s="27"/>
      <c r="Q53" s="28"/>
      <c r="R53" s="29"/>
      <c r="S53" s="26"/>
      <c r="T53" s="27"/>
      <c r="U53" s="28"/>
      <c r="V53" s="29"/>
      <c r="W53" s="26"/>
      <c r="X53" s="27"/>
      <c r="Y53" s="28"/>
      <c r="Z53" s="29"/>
    </row>
    <row r="54" spans="1:26" ht="18">
      <c r="A54" s="7" t="s">
        <v>127</v>
      </c>
      <c r="B54" s="2" t="s">
        <v>214</v>
      </c>
      <c r="C54" s="8" t="s">
        <v>153</v>
      </c>
      <c r="D54" s="10" t="s">
        <v>15</v>
      </c>
      <c r="E54" s="35"/>
      <c r="F54" s="12"/>
      <c r="G54" s="26"/>
      <c r="H54" s="27"/>
      <c r="I54" s="28"/>
      <c r="J54" s="29"/>
      <c r="K54" s="26"/>
      <c r="L54" s="27"/>
      <c r="M54" s="28"/>
      <c r="N54" s="29"/>
      <c r="O54" s="26"/>
      <c r="P54" s="27"/>
      <c r="Q54" s="28"/>
      <c r="R54" s="29"/>
      <c r="S54" s="26"/>
      <c r="T54" s="27"/>
      <c r="U54" s="28"/>
      <c r="V54" s="29"/>
      <c r="W54" s="26"/>
      <c r="X54" s="27"/>
      <c r="Y54" s="28"/>
      <c r="Z54" s="29"/>
    </row>
    <row r="55" spans="1:26" ht="18">
      <c r="A55" s="7" t="s">
        <v>128</v>
      </c>
      <c r="B55" s="2" t="s">
        <v>214</v>
      </c>
      <c r="C55" s="8" t="s">
        <v>173</v>
      </c>
      <c r="D55" s="10" t="s">
        <v>32</v>
      </c>
      <c r="E55" s="35"/>
      <c r="F55" s="12" t="s">
        <v>219</v>
      </c>
      <c r="G55" s="26"/>
      <c r="H55" s="27"/>
      <c r="I55" s="28"/>
      <c r="J55" s="29"/>
      <c r="K55" s="26"/>
      <c r="L55" s="27"/>
      <c r="M55" s="28"/>
      <c r="N55" s="29"/>
      <c r="O55" s="26"/>
      <c r="P55" s="27"/>
      <c r="Q55" s="28"/>
      <c r="R55" s="29"/>
      <c r="S55" s="26"/>
      <c r="T55" s="27"/>
      <c r="U55" s="28"/>
      <c r="V55" s="29"/>
      <c r="W55" s="26"/>
      <c r="X55" s="27"/>
      <c r="Y55" s="28"/>
      <c r="Z55" s="29"/>
    </row>
    <row r="56" spans="1:26" ht="18">
      <c r="A56" s="7" t="s">
        <v>129</v>
      </c>
      <c r="B56" s="2" t="s">
        <v>1</v>
      </c>
      <c r="C56" s="8" t="s">
        <v>174</v>
      </c>
      <c r="D56" s="10" t="s">
        <v>36</v>
      </c>
      <c r="E56" s="35"/>
      <c r="F56" s="12" t="s">
        <v>220</v>
      </c>
      <c r="G56" s="26"/>
      <c r="H56" s="27"/>
      <c r="I56" s="28"/>
      <c r="J56" s="29"/>
      <c r="K56" s="26"/>
      <c r="L56" s="27"/>
      <c r="M56" s="28"/>
      <c r="N56" s="29"/>
      <c r="O56" s="26"/>
      <c r="P56" s="27"/>
      <c r="Q56" s="28"/>
      <c r="R56" s="29"/>
      <c r="S56" s="26"/>
      <c r="T56" s="27"/>
      <c r="U56" s="28"/>
      <c r="V56" s="29"/>
      <c r="W56" s="26"/>
      <c r="X56" s="27"/>
      <c r="Y56" s="28"/>
      <c r="Z56" s="29"/>
    </row>
    <row r="57" spans="1:26" ht="18">
      <c r="A57" s="7" t="s">
        <v>130</v>
      </c>
      <c r="B57" s="2" t="s">
        <v>215</v>
      </c>
      <c r="C57" s="8" t="s">
        <v>175</v>
      </c>
      <c r="D57" s="10" t="s">
        <v>44</v>
      </c>
      <c r="E57" s="35"/>
      <c r="F57" s="12"/>
      <c r="G57" s="26"/>
      <c r="H57" s="27"/>
      <c r="I57" s="28"/>
      <c r="J57" s="29"/>
      <c r="K57" s="26"/>
      <c r="L57" s="27"/>
      <c r="M57" s="28"/>
      <c r="N57" s="29"/>
      <c r="O57" s="26"/>
      <c r="P57" s="27"/>
      <c r="Q57" s="28"/>
      <c r="R57" s="29"/>
      <c r="S57" s="26"/>
      <c r="T57" s="27"/>
      <c r="U57" s="28"/>
      <c r="V57" s="29"/>
      <c r="W57" s="26"/>
      <c r="X57" s="27"/>
      <c r="Y57" s="28"/>
      <c r="Z57" s="29"/>
    </row>
    <row r="58" spans="1:26" ht="18">
      <c r="A58" s="7" t="s">
        <v>131</v>
      </c>
      <c r="B58" s="2" t="s">
        <v>214</v>
      </c>
      <c r="C58" s="8" t="s">
        <v>153</v>
      </c>
      <c r="D58" s="10" t="s">
        <v>15</v>
      </c>
      <c r="E58" s="35"/>
      <c r="F58" s="12"/>
      <c r="G58" s="26"/>
      <c r="H58" s="27"/>
      <c r="I58" s="28"/>
      <c r="J58" s="29"/>
      <c r="K58" s="26"/>
      <c r="L58" s="27"/>
      <c r="M58" s="28"/>
      <c r="N58" s="29"/>
      <c r="O58" s="26"/>
      <c r="P58" s="27"/>
      <c r="Q58" s="28"/>
      <c r="R58" s="29"/>
      <c r="S58" s="26"/>
      <c r="T58" s="27"/>
      <c r="U58" s="28"/>
      <c r="V58" s="29"/>
      <c r="W58" s="26"/>
      <c r="X58" s="27"/>
      <c r="Y58" s="28"/>
      <c r="Z58" s="29"/>
    </row>
    <row r="59" spans="1:26" ht="18">
      <c r="A59" s="7" t="s">
        <v>132</v>
      </c>
      <c r="B59" s="2" t="s">
        <v>214</v>
      </c>
      <c r="C59" s="8" t="s">
        <v>148</v>
      </c>
      <c r="D59" s="10" t="s">
        <v>47</v>
      </c>
      <c r="E59" s="35"/>
      <c r="F59" s="12"/>
      <c r="G59" s="26"/>
      <c r="H59" s="27"/>
      <c r="I59" s="28"/>
      <c r="J59" s="29"/>
      <c r="K59" s="26"/>
      <c r="L59" s="27"/>
      <c r="M59" s="28"/>
      <c r="N59" s="29"/>
      <c r="O59" s="26"/>
      <c r="P59" s="27"/>
      <c r="Q59" s="28"/>
      <c r="R59" s="29"/>
      <c r="S59" s="26"/>
      <c r="T59" s="27"/>
      <c r="U59" s="28"/>
      <c r="V59" s="29"/>
      <c r="W59" s="26"/>
      <c r="X59" s="27"/>
      <c r="Y59" s="28"/>
      <c r="Z59" s="29"/>
    </row>
    <row r="60" spans="1:26" ht="18">
      <c r="A60" s="7" t="s">
        <v>133</v>
      </c>
      <c r="B60" s="2" t="s">
        <v>214</v>
      </c>
      <c r="C60" s="8" t="s">
        <v>153</v>
      </c>
      <c r="D60" s="10" t="s">
        <v>15</v>
      </c>
      <c r="E60" s="35"/>
      <c r="F60" s="12" t="s">
        <v>221</v>
      </c>
      <c r="G60" s="26"/>
      <c r="H60" s="27"/>
      <c r="I60" s="28"/>
      <c r="J60" s="29"/>
      <c r="K60" s="26"/>
      <c r="L60" s="27"/>
      <c r="M60" s="28"/>
      <c r="N60" s="29"/>
      <c r="O60" s="26"/>
      <c r="P60" s="27"/>
      <c r="Q60" s="28"/>
      <c r="R60" s="29"/>
      <c r="S60" s="26"/>
      <c r="T60" s="27"/>
      <c r="U60" s="28"/>
      <c r="V60" s="29"/>
      <c r="W60" s="26"/>
      <c r="X60" s="27"/>
      <c r="Y60" s="28"/>
      <c r="Z60" s="29"/>
    </row>
    <row r="61" spans="1:26" ht="18">
      <c r="A61" s="7" t="s">
        <v>134</v>
      </c>
      <c r="B61" s="2" t="s">
        <v>214</v>
      </c>
      <c r="C61" s="8" t="s">
        <v>176</v>
      </c>
      <c r="D61" s="10" t="s">
        <v>35</v>
      </c>
      <c r="E61" s="35"/>
      <c r="F61" s="12"/>
      <c r="G61" s="26"/>
      <c r="H61" s="27"/>
      <c r="I61" s="28"/>
      <c r="J61" s="29"/>
      <c r="K61" s="26"/>
      <c r="L61" s="27"/>
      <c r="M61" s="28"/>
      <c r="N61" s="29"/>
      <c r="O61" s="26"/>
      <c r="P61" s="27"/>
      <c r="Q61" s="28"/>
      <c r="R61" s="29"/>
      <c r="S61" s="26"/>
      <c r="T61" s="27"/>
      <c r="U61" s="28"/>
      <c r="V61" s="29"/>
      <c r="W61" s="26"/>
      <c r="X61" s="27"/>
      <c r="Y61" s="28"/>
      <c r="Z61" s="29"/>
    </row>
    <row r="62" spans="1:26" ht="18">
      <c r="A62" s="7" t="s">
        <v>135</v>
      </c>
      <c r="B62" s="2" t="s">
        <v>214</v>
      </c>
      <c r="C62" s="8" t="s">
        <v>177</v>
      </c>
      <c r="D62" s="10" t="s">
        <v>25</v>
      </c>
      <c r="E62" s="35"/>
      <c r="F62" s="12"/>
      <c r="G62" s="26"/>
      <c r="H62" s="27"/>
      <c r="I62" s="28"/>
      <c r="J62" s="29"/>
      <c r="K62" s="26"/>
      <c r="L62" s="27"/>
      <c r="M62" s="28"/>
      <c r="N62" s="29"/>
      <c r="O62" s="26"/>
      <c r="P62" s="27"/>
      <c r="Q62" s="28"/>
      <c r="R62" s="29"/>
      <c r="S62" s="26"/>
      <c r="T62" s="27"/>
      <c r="U62" s="28"/>
      <c r="V62" s="29"/>
      <c r="W62" s="26"/>
      <c r="X62" s="27"/>
      <c r="Y62" s="28"/>
      <c r="Z62" s="29"/>
    </row>
    <row r="63" spans="1:26" ht="18">
      <c r="A63" s="7" t="s">
        <v>136</v>
      </c>
      <c r="B63" s="2" t="s">
        <v>214</v>
      </c>
      <c r="C63" s="8" t="s">
        <v>224</v>
      </c>
      <c r="D63" s="10" t="s">
        <v>54</v>
      </c>
      <c r="E63" s="35"/>
      <c r="F63" s="12"/>
      <c r="G63" s="26"/>
      <c r="H63" s="27"/>
      <c r="I63" s="28"/>
      <c r="J63" s="29"/>
      <c r="K63" s="26"/>
      <c r="L63" s="27"/>
      <c r="M63" s="28"/>
      <c r="N63" s="29"/>
      <c r="O63" s="26"/>
      <c r="P63" s="27"/>
      <c r="Q63" s="28"/>
      <c r="R63" s="29"/>
      <c r="S63" s="26"/>
      <c r="T63" s="27"/>
      <c r="U63" s="28"/>
      <c r="V63" s="29"/>
      <c r="W63" s="26"/>
      <c r="X63" s="27"/>
      <c r="Y63" s="28"/>
      <c r="Z63" s="29"/>
    </row>
    <row r="64" spans="1:26" ht="18">
      <c r="A64" s="7" t="s">
        <v>137</v>
      </c>
      <c r="B64" s="2" t="s">
        <v>1</v>
      </c>
      <c r="C64" s="42" t="s">
        <v>213</v>
      </c>
      <c r="D64" s="10" t="s">
        <v>29</v>
      </c>
      <c r="E64" s="35"/>
      <c r="F64" s="12"/>
      <c r="G64" s="26"/>
      <c r="H64" s="27"/>
      <c r="I64" s="28"/>
      <c r="J64" s="29"/>
      <c r="K64" s="26"/>
      <c r="L64" s="27"/>
      <c r="M64" s="28"/>
      <c r="N64" s="29"/>
      <c r="O64" s="26"/>
      <c r="P64" s="27"/>
      <c r="Q64" s="28"/>
      <c r="R64" s="29"/>
      <c r="S64" s="26"/>
      <c r="T64" s="27"/>
      <c r="U64" s="28"/>
      <c r="V64" s="29"/>
      <c r="W64" s="26"/>
      <c r="X64" s="27"/>
      <c r="Y64" s="28"/>
      <c r="Z64" s="29"/>
    </row>
    <row r="65" spans="1:26" ht="18">
      <c r="A65" s="7" t="s">
        <v>138</v>
      </c>
      <c r="B65" s="2" t="s">
        <v>214</v>
      </c>
      <c r="C65" s="8" t="s">
        <v>178</v>
      </c>
      <c r="D65" s="10" t="s">
        <v>37</v>
      </c>
      <c r="E65" s="35"/>
      <c r="F65" s="12"/>
      <c r="G65" s="26"/>
      <c r="H65" s="27"/>
      <c r="I65" s="28"/>
      <c r="J65" s="29"/>
      <c r="K65" s="26"/>
      <c r="L65" s="27"/>
      <c r="M65" s="28"/>
      <c r="N65" s="29"/>
      <c r="O65" s="26"/>
      <c r="P65" s="27"/>
      <c r="Q65" s="28"/>
      <c r="R65" s="29"/>
      <c r="S65" s="26"/>
      <c r="T65" s="27"/>
      <c r="U65" s="28"/>
      <c r="V65" s="29"/>
      <c r="W65" s="26"/>
      <c r="X65" s="27"/>
      <c r="Y65" s="28"/>
      <c r="Z65" s="29"/>
    </row>
    <row r="66" spans="1:26" ht="18">
      <c r="A66" s="7" t="s">
        <v>139</v>
      </c>
      <c r="B66" s="2" t="s">
        <v>214</v>
      </c>
      <c r="C66" s="8" t="s">
        <v>157</v>
      </c>
      <c r="D66" s="10" t="s">
        <v>53</v>
      </c>
      <c r="E66" s="35"/>
      <c r="F66" s="12"/>
      <c r="G66" s="26"/>
      <c r="H66" s="27"/>
      <c r="I66" s="28"/>
      <c r="J66" s="29"/>
      <c r="K66" s="26"/>
      <c r="L66" s="27"/>
      <c r="M66" s="28"/>
      <c r="N66" s="29"/>
      <c r="O66" s="26"/>
      <c r="P66" s="27"/>
      <c r="Q66" s="28"/>
      <c r="R66" s="29"/>
      <c r="S66" s="26"/>
      <c r="T66" s="27"/>
      <c r="U66" s="28"/>
      <c r="V66" s="29"/>
      <c r="W66" s="26"/>
      <c r="X66" s="27"/>
      <c r="Y66" s="28"/>
      <c r="Z66" s="29"/>
    </row>
    <row r="67" spans="1:26" ht="18.75" thickBot="1">
      <c r="A67" s="14"/>
      <c r="B67" s="3"/>
      <c r="C67" s="15"/>
      <c r="D67" s="16"/>
      <c r="E67" s="35"/>
      <c r="F67" s="13"/>
      <c r="G67" s="30"/>
      <c r="H67" s="31"/>
      <c r="I67" s="32"/>
      <c r="J67" s="33"/>
      <c r="K67" s="30"/>
      <c r="L67" s="31"/>
      <c r="M67" s="28"/>
      <c r="N67" s="33"/>
      <c r="O67" s="30"/>
      <c r="P67" s="31"/>
      <c r="Q67" s="32"/>
      <c r="R67" s="33"/>
      <c r="S67" s="30"/>
      <c r="T67" s="31"/>
      <c r="U67" s="32"/>
      <c r="V67" s="33"/>
      <c r="W67" s="30"/>
      <c r="X67" s="31"/>
      <c r="Y67" s="32"/>
      <c r="Z67" s="33"/>
    </row>
    <row r="68" spans="1:26" ht="26.25" customHeight="1" thickBot="1" thickTop="1">
      <c r="A68" s="110" t="s">
        <v>66</v>
      </c>
      <c r="B68" s="111"/>
      <c r="C68" s="111"/>
      <c r="D68" s="111"/>
      <c r="E68" s="108">
        <f>IF(COUNTA(E3:E67)=0,"",COUNTA(E3:E67))</f>
      </c>
      <c r="F68" s="109"/>
      <c r="G68" s="21">
        <f>COUNTA(G18:G67)</f>
        <v>0</v>
      </c>
      <c r="H68" s="21">
        <f>COUNTA(H18:H67)</f>
        <v>0</v>
      </c>
      <c r="I68" s="21">
        <f>COUNTA(I18:I67)</f>
        <v>0</v>
      </c>
      <c r="J68" s="21">
        <f>COUNTA(J18:J67)</f>
        <v>0</v>
      </c>
      <c r="K68" s="17">
        <f aca="true" t="shared" si="0" ref="K68:Z68">COUNTA(K18:K67)</f>
        <v>0</v>
      </c>
      <c r="L68" s="17">
        <f t="shared" si="0"/>
        <v>0</v>
      </c>
      <c r="M68" s="17">
        <f t="shared" si="0"/>
        <v>0</v>
      </c>
      <c r="N68" s="17">
        <f t="shared" si="0"/>
        <v>0</v>
      </c>
      <c r="O68" s="17">
        <f t="shared" si="0"/>
        <v>0</v>
      </c>
      <c r="P68" s="17">
        <f t="shared" si="0"/>
        <v>0</v>
      </c>
      <c r="Q68" s="17">
        <f t="shared" si="0"/>
        <v>0</v>
      </c>
      <c r="R68" s="17">
        <f t="shared" si="0"/>
        <v>0</v>
      </c>
      <c r="S68" s="17">
        <f t="shared" si="0"/>
        <v>0</v>
      </c>
      <c r="T68" s="17">
        <f t="shared" si="0"/>
        <v>0</v>
      </c>
      <c r="U68" s="17">
        <f t="shared" si="0"/>
        <v>0</v>
      </c>
      <c r="V68" s="17">
        <f t="shared" si="0"/>
        <v>0</v>
      </c>
      <c r="W68" s="17">
        <f t="shared" si="0"/>
        <v>0</v>
      </c>
      <c r="X68" s="17">
        <f t="shared" si="0"/>
        <v>0</v>
      </c>
      <c r="Y68" s="17">
        <f t="shared" si="0"/>
        <v>0</v>
      </c>
      <c r="Z68" s="17">
        <f t="shared" si="0"/>
        <v>0</v>
      </c>
    </row>
    <row r="69" spans="1:26" ht="23.25" customHeight="1" thickBot="1" thickTop="1">
      <c r="A69" s="114" t="s">
        <v>67</v>
      </c>
      <c r="B69" s="115"/>
      <c r="C69" s="115"/>
      <c r="D69" s="116"/>
      <c r="E69" s="117">
        <f>IF(COUNTA(F3:F67)=0,"",COUNTA(F3:F67))</f>
        <v>10</v>
      </c>
      <c r="F69" s="118"/>
      <c r="G69" s="75" t="s">
        <v>62</v>
      </c>
      <c r="H69" s="76"/>
      <c r="I69" s="77">
        <f>SUM(I68)</f>
        <v>0</v>
      </c>
      <c r="J69" s="78"/>
      <c r="K69" s="75" t="s">
        <v>62</v>
      </c>
      <c r="L69" s="76"/>
      <c r="M69" s="77">
        <f>SUM(M68)</f>
        <v>0</v>
      </c>
      <c r="N69" s="78"/>
      <c r="O69" s="75" t="s">
        <v>62</v>
      </c>
      <c r="P69" s="76"/>
      <c r="Q69" s="77">
        <f>SUM(Q68)</f>
        <v>0</v>
      </c>
      <c r="R69" s="78"/>
      <c r="S69" s="75" t="s">
        <v>62</v>
      </c>
      <c r="T69" s="76"/>
      <c r="U69" s="77">
        <f>SUM(U68)</f>
        <v>0</v>
      </c>
      <c r="V69" s="78"/>
      <c r="W69" s="75" t="s">
        <v>62</v>
      </c>
      <c r="X69" s="76"/>
      <c r="Y69" s="77">
        <f>SUM(Y68)</f>
        <v>0</v>
      </c>
      <c r="Z69" s="78"/>
    </row>
    <row r="70" spans="1:26" ht="26.25" customHeight="1" thickBot="1" thickTop="1">
      <c r="A70" s="110" t="s">
        <v>68</v>
      </c>
      <c r="B70" s="111"/>
      <c r="C70" s="111"/>
      <c r="D70" s="111"/>
      <c r="E70" s="112">
        <f>SUM(E68,E69)</f>
        <v>10</v>
      </c>
      <c r="F70" s="113"/>
      <c r="G70" s="71" t="s">
        <v>65</v>
      </c>
      <c r="H70" s="72"/>
      <c r="I70" s="73">
        <f>SUM(J68)</f>
        <v>0</v>
      </c>
      <c r="J70" s="74"/>
      <c r="K70" s="71" t="s">
        <v>65</v>
      </c>
      <c r="L70" s="72"/>
      <c r="M70" s="73">
        <f>SUM(N68)</f>
        <v>0</v>
      </c>
      <c r="N70" s="74"/>
      <c r="O70" s="71" t="s">
        <v>65</v>
      </c>
      <c r="P70" s="79"/>
      <c r="Q70" s="80">
        <f>SUM(R68)</f>
        <v>0</v>
      </c>
      <c r="R70" s="81"/>
      <c r="S70" s="71" t="s">
        <v>65</v>
      </c>
      <c r="T70" s="72"/>
      <c r="U70" s="73">
        <f>SUM(V68)</f>
        <v>0</v>
      </c>
      <c r="V70" s="74"/>
      <c r="W70" s="71" t="s">
        <v>65</v>
      </c>
      <c r="X70" s="72"/>
      <c r="Y70" s="73">
        <f>SUM(Z68)</f>
        <v>0</v>
      </c>
      <c r="Z70" s="74"/>
    </row>
    <row r="71" ht="16.5" thickTop="1"/>
  </sheetData>
  <sheetProtection selectLockedCells="1" selectUnlockedCells="1"/>
  <mergeCells count="113">
    <mergeCell ref="G9:J9"/>
    <mergeCell ref="K2:N2"/>
    <mergeCell ref="AB25:AB26"/>
    <mergeCell ref="AE25:AE26"/>
    <mergeCell ref="AC25:AD26"/>
    <mergeCell ref="A2:D2"/>
    <mergeCell ref="O2:R2"/>
    <mergeCell ref="S8:V8"/>
    <mergeCell ref="W8:Z8"/>
    <mergeCell ref="S5:V5"/>
    <mergeCell ref="G8:J8"/>
    <mergeCell ref="A68:D68"/>
    <mergeCell ref="G2:J2"/>
    <mergeCell ref="W10:Z10"/>
    <mergeCell ref="S12:V12"/>
    <mergeCell ref="W12:Z12"/>
    <mergeCell ref="O9:R9"/>
    <mergeCell ref="S9:V9"/>
    <mergeCell ref="W4:Z4"/>
    <mergeCell ref="W6:Z6"/>
    <mergeCell ref="O5:R5"/>
    <mergeCell ref="O10:R10"/>
    <mergeCell ref="S10:V10"/>
    <mergeCell ref="W2:Z2"/>
    <mergeCell ref="O7:R7"/>
    <mergeCell ref="S7:V7"/>
    <mergeCell ref="W7:Z7"/>
    <mergeCell ref="O8:R8"/>
    <mergeCell ref="W9:Z9"/>
    <mergeCell ref="S70:T70"/>
    <mergeCell ref="U70:V70"/>
    <mergeCell ref="W70:X70"/>
    <mergeCell ref="Y70:Z70"/>
    <mergeCell ref="O11:R11"/>
    <mergeCell ref="S11:V11"/>
    <mergeCell ref="W11:Z11"/>
    <mergeCell ref="O12:R12"/>
    <mergeCell ref="Y69:Z69"/>
    <mergeCell ref="S15:V15"/>
    <mergeCell ref="S69:T69"/>
    <mergeCell ref="U69:V69"/>
    <mergeCell ref="I69:J69"/>
    <mergeCell ref="K15:N15"/>
    <mergeCell ref="K16:N16"/>
    <mergeCell ref="K69:L69"/>
    <mergeCell ref="M69:N69"/>
    <mergeCell ref="O15:R15"/>
    <mergeCell ref="O16:R16"/>
    <mergeCell ref="A1:F1"/>
    <mergeCell ref="G1:Z1"/>
    <mergeCell ref="K5:N5"/>
    <mergeCell ref="K6:N6"/>
    <mergeCell ref="K7:N7"/>
    <mergeCell ref="K8:N8"/>
    <mergeCell ref="W5:Z5"/>
    <mergeCell ref="O6:R6"/>
    <mergeCell ref="S6:V6"/>
    <mergeCell ref="W3:Z3"/>
    <mergeCell ref="W69:X69"/>
    <mergeCell ref="K12:N12"/>
    <mergeCell ref="K13:N13"/>
    <mergeCell ref="K14:N14"/>
    <mergeCell ref="K3:N3"/>
    <mergeCell ref="O3:R3"/>
    <mergeCell ref="S3:V3"/>
    <mergeCell ref="K4:N4"/>
    <mergeCell ref="O4:R4"/>
    <mergeCell ref="S4:V4"/>
    <mergeCell ref="E68:F68"/>
    <mergeCell ref="A70:D70"/>
    <mergeCell ref="E70:F70"/>
    <mergeCell ref="A69:D69"/>
    <mergeCell ref="E69:F69"/>
    <mergeCell ref="G12:J12"/>
    <mergeCell ref="G13:J13"/>
    <mergeCell ref="G14:J14"/>
    <mergeCell ref="G15:J15"/>
    <mergeCell ref="G16:J16"/>
    <mergeCell ref="G10:J10"/>
    <mergeCell ref="G11:J11"/>
    <mergeCell ref="K9:N9"/>
    <mergeCell ref="K10:N10"/>
    <mergeCell ref="K11:N11"/>
    <mergeCell ref="G3:J3"/>
    <mergeCell ref="G4:J4"/>
    <mergeCell ref="G5:J5"/>
    <mergeCell ref="G7:J7"/>
    <mergeCell ref="G6:J6"/>
    <mergeCell ref="O13:R13"/>
    <mergeCell ref="S13:V13"/>
    <mergeCell ref="W13:Z13"/>
    <mergeCell ref="O14:R14"/>
    <mergeCell ref="S14:V14"/>
    <mergeCell ref="W14:Z14"/>
    <mergeCell ref="G70:H70"/>
    <mergeCell ref="I70:J70"/>
    <mergeCell ref="K70:L70"/>
    <mergeCell ref="M70:N70"/>
    <mergeCell ref="O69:P69"/>
    <mergeCell ref="Q69:R69"/>
    <mergeCell ref="O70:P70"/>
    <mergeCell ref="Q70:R70"/>
    <mergeCell ref="G69:H69"/>
    <mergeCell ref="AA31:AA36"/>
    <mergeCell ref="S2:V2"/>
    <mergeCell ref="AA7:AA12"/>
    <mergeCell ref="AA13:AA18"/>
    <mergeCell ref="AA19:AA24"/>
    <mergeCell ref="AA1:AA6"/>
    <mergeCell ref="AA25:AA30"/>
    <mergeCell ref="S16:V16"/>
    <mergeCell ref="W16:Z16"/>
    <mergeCell ref="W15:Z15"/>
  </mergeCells>
  <conditionalFormatting sqref="AA13:AA18">
    <cfRule type="cellIs" priority="2" dxfId="19" operator="equal" stopIfTrue="1">
      <formula>"M CAUQUIL Jean-Paul ELU"</formula>
    </cfRule>
    <cfRule type="cellIs" priority="18" dxfId="3" operator="equal" stopIfTrue="1">
      <formula>$AA$13</formula>
    </cfRule>
    <cfRule type="cellIs" priority="22" dxfId="4" operator="equal" stopIfTrue="1">
      <formula>"""Mme BLAZY Joëlle  ELUE"""</formula>
    </cfRule>
  </conditionalFormatting>
  <conditionalFormatting sqref="AA7:AA12">
    <cfRule type="cellIs" priority="20" dxfId="4" operator="equal" stopIfTrue="1">
      <formula>"Mme BLAZY Joëlle  ELUE"</formula>
    </cfRule>
    <cfRule type="cellIs" priority="21" dxfId="4" operator="equal" stopIfTrue="1">
      <formula>"""Mme BLAZY Joëlle  ELUE"""</formula>
    </cfRule>
  </conditionalFormatting>
  <conditionalFormatting sqref="AA19:AA24">
    <cfRule type="cellIs" priority="5" dxfId="4" operator="equal" stopIfTrue="1">
      <formula>"Mme TAMANTI  Myriam ELUE"</formula>
    </cfRule>
    <cfRule type="cellIs" priority="6" dxfId="4" operator="equal" stopIfTrue="1">
      <formula>"Mme TAMANTI  Myriam"</formula>
    </cfRule>
    <cfRule type="cellIs" priority="15" dxfId="4" operator="equal" stopIfTrue="1">
      <formula>"Mme TAMANTI  Myriam"</formula>
    </cfRule>
    <cfRule type="cellIs" priority="17" dxfId="3" operator="equal" stopIfTrue="1">
      <formula>"M CAUQUIL Jean-Paul elu"</formula>
    </cfRule>
    <cfRule type="cellIs" priority="19" dxfId="3" operator="equal" stopIfTrue="1">
      <formula>"M CAUQUIL Jean-Paul elu"</formula>
    </cfRule>
  </conditionalFormatting>
  <conditionalFormatting sqref="AA7:AA24">
    <cfRule type="cellIs" priority="16" dxfId="2" operator="equal" stopIfTrue="1">
      <formula>"ATTENTE"</formula>
    </cfRule>
  </conditionalFormatting>
  <conditionalFormatting sqref="AA25:AA30">
    <cfRule type="cellIs" priority="11" dxfId="4" operator="equal" stopIfTrue="1">
      <formula>"Mme TAMANTI  Myriam"</formula>
    </cfRule>
    <cfRule type="cellIs" priority="13" dxfId="3" operator="equal" stopIfTrue="1">
      <formula>"M CAUQUIL Jean-Paul elu"</formula>
    </cfRule>
    <cfRule type="cellIs" priority="14" dxfId="3" operator="equal" stopIfTrue="1">
      <formula>"M CAUQUIL Jean-Paul elu"</formula>
    </cfRule>
  </conditionalFormatting>
  <conditionalFormatting sqref="AA25:AA30">
    <cfRule type="cellIs" priority="12" dxfId="2" operator="equal" stopIfTrue="1">
      <formula>"ATTENTE"</formula>
    </cfRule>
  </conditionalFormatting>
  <conditionalFormatting sqref="AA31:AA36">
    <cfRule type="cellIs" priority="4" dxfId="5" operator="equal" stopIfTrue="1">
      <formula>"NOUVEAU prétendant , e"</formula>
    </cfRule>
    <cfRule type="cellIs" priority="7" dxfId="4" operator="equal" stopIfTrue="1">
      <formula>"Mme TAMANTI  Myriam"</formula>
    </cfRule>
    <cfRule type="cellIs" priority="9" dxfId="3" operator="equal" stopIfTrue="1">
      <formula>"M CAUQUIL Jean-Paul elu"</formula>
    </cfRule>
    <cfRule type="cellIs" priority="10" dxfId="3" operator="equal" stopIfTrue="1">
      <formula>"M CAUQUIL Jean-Paul elu"</formula>
    </cfRule>
  </conditionalFormatting>
  <conditionalFormatting sqref="AA31:AA36">
    <cfRule type="cellIs" priority="8" dxfId="2" operator="equal" stopIfTrue="1">
      <formula>"ATTENTE"</formula>
    </cfRule>
  </conditionalFormatting>
  <conditionalFormatting sqref="AA7:AA36">
    <cfRule type="cellIs" priority="3" dxfId="1" operator="equal" stopIfTrue="1">
      <formula>"ATTENTE"</formula>
    </cfRule>
  </conditionalFormatting>
  <conditionalFormatting sqref="AA1:AA6">
    <cfRule type="cellIs" priority="1" dxfId="0" operator="equal" stopIfTrue="1">
      <formula>"QUORUM ATTEINT"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Benavente</dc:creator>
  <cp:keywords/>
  <dc:description/>
  <cp:lastModifiedBy>azerty</cp:lastModifiedBy>
  <cp:lastPrinted>2014-05-14T11:26:23Z</cp:lastPrinted>
  <dcterms:created xsi:type="dcterms:W3CDTF">2011-10-09T18:06:11Z</dcterms:created>
  <dcterms:modified xsi:type="dcterms:W3CDTF">2014-06-04T12:40:48Z</dcterms:modified>
  <cp:category/>
  <cp:version/>
  <cp:contentType/>
  <cp:contentStatus/>
</cp:coreProperties>
</file>