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4"/>
  </bookViews>
  <sheets>
    <sheet name="1" sheetId="1" r:id="rId1"/>
    <sheet name="2" sheetId="2" r:id="rId2"/>
    <sheet name="3" sheetId="3" r:id="rId3"/>
    <sheet name="Classement-Equipes-Impression" sheetId="4" r:id="rId4"/>
    <sheet name="1_nouveau" sheetId="5" r:id="rId5"/>
    <sheet name="2_nouveau" sheetId="6" r:id="rId6"/>
    <sheet name="3_nouveau" sheetId="7" r:id="rId7"/>
  </sheets>
  <definedNames>
    <definedName name="_xlnm._FilterDatabase" localSheetId="4" hidden="1">'1_nouveau'!$A$1:$N$401</definedName>
    <definedName name="_xlfn.SUMIFS" hidden="1">#NAME?</definedName>
    <definedName name="Excel_BuiltIn__FilterDatabase">'1'!$A$1:$R$401</definedName>
  </definedNames>
  <calcPr fullCalcOnLoad="1"/>
</workbook>
</file>

<file path=xl/sharedStrings.xml><?xml version="1.0" encoding="utf-8"?>
<sst xmlns="http://schemas.openxmlformats.org/spreadsheetml/2006/main" count="1711" uniqueCount="304">
  <si>
    <t>Rang</t>
  </si>
  <si>
    <t>NOMS Prénoms</t>
  </si>
  <si>
    <t>sexe</t>
  </si>
  <si>
    <t>DDN</t>
  </si>
  <si>
    <t>Collège</t>
  </si>
  <si>
    <t>Catégorie</t>
  </si>
  <si>
    <t>N°Dossard</t>
  </si>
  <si>
    <t>Temps</t>
  </si>
  <si>
    <t>Vitesse</t>
  </si>
  <si>
    <t>Place</t>
  </si>
  <si>
    <t>Coureur</t>
  </si>
  <si>
    <t>Sexe</t>
  </si>
  <si>
    <t>Date deNaissance</t>
  </si>
  <si>
    <t>N° Dossard</t>
  </si>
  <si>
    <t>Vitesse(Km/h)</t>
  </si>
  <si>
    <t>Andrée GONCALVES</t>
  </si>
  <si>
    <t>F</t>
  </si>
  <si>
    <t>4Arpents</t>
  </si>
  <si>
    <t>BF1</t>
  </si>
  <si>
    <t>00:07:48:0</t>
  </si>
  <si>
    <t>Garance MATHIEU</t>
  </si>
  <si>
    <t>AFranck</t>
  </si>
  <si>
    <t>00:08:05:4</t>
  </si>
  <si>
    <t>Fernande POULAIN</t>
  </si>
  <si>
    <t>00:08:04:3</t>
  </si>
  <si>
    <t>Claudie MARTINEZ</t>
  </si>
  <si>
    <t>00:08:51:1</t>
  </si>
  <si>
    <t>Cecilia SAUVAGE</t>
  </si>
  <si>
    <t>00:08:31:9</t>
  </si>
  <si>
    <t>Axelle FONTAINE</t>
  </si>
  <si>
    <t>00:09:01:6</t>
  </si>
  <si>
    <t xml:space="preserve">Je souhaite aller de l'onglet 1 à </t>
  </si>
  <si>
    <t>Augustine LEVEQUE</t>
  </si>
  <si>
    <t>00:08:53:0</t>
  </si>
  <si>
    <t>Ludivine LAMBERT</t>
  </si>
  <si>
    <t>00:09:16:4</t>
  </si>
  <si>
    <t xml:space="preserve">l'onglet Classement-Equipe-Impression </t>
  </si>
  <si>
    <t>Elsa GAILLARD</t>
  </si>
  <si>
    <t>00:12:38:6</t>
  </si>
  <si>
    <t>de la manière la plus automatique possible,</t>
  </si>
  <si>
    <t>Berengere ROLLAND</t>
  </si>
  <si>
    <t>Vchêne</t>
  </si>
  <si>
    <t>00:07:37:1</t>
  </si>
  <si>
    <t>Le tableau jaune=Résultats individuels</t>
  </si>
  <si>
    <t>Marie-Claire ROCHER</t>
  </si>
  <si>
    <t>00:07:53:0</t>
  </si>
  <si>
    <t>Le tableau vert = Résultat du tri par groupe de 5 même Collège</t>
  </si>
  <si>
    <t>Albane MEYER</t>
  </si>
  <si>
    <t>00:08:09:4</t>
  </si>
  <si>
    <t>Loane DESCAMPS</t>
  </si>
  <si>
    <t>00:08:29:4</t>
  </si>
  <si>
    <t>Kelly VERDIER</t>
  </si>
  <si>
    <t>00:12:41:9</t>
  </si>
  <si>
    <t>Victoire FAVRE</t>
  </si>
  <si>
    <t>00:08:31:2</t>
  </si>
  <si>
    <t>Le tableau Jaune (Résultats individuels) est trié par collèges</t>
  </si>
  <si>
    <t>Blanche COLLET</t>
  </si>
  <si>
    <t>00:12:41:14</t>
  </si>
  <si>
    <t>Alexandrine BERTHELOT</t>
  </si>
  <si>
    <t>CMonet</t>
  </si>
  <si>
    <t>00:07:17:2</t>
  </si>
  <si>
    <t>Aurélie GUICHARD</t>
  </si>
  <si>
    <t>00:07:46:2</t>
  </si>
  <si>
    <t>Chaque fois que j'ai une suite de 5 coureurs du même collège</t>
  </si>
  <si>
    <t>Ariane DESCAMPS</t>
  </si>
  <si>
    <t>00:08:07:6</t>
  </si>
  <si>
    <t>dans le tableau jaune je la copie dans le tableau vert</t>
  </si>
  <si>
    <t>Clara PERRIN</t>
  </si>
  <si>
    <t>00:08:17:5</t>
  </si>
  <si>
    <t>Jocelyne MENARD</t>
  </si>
  <si>
    <t>00:08:19:2</t>
  </si>
  <si>
    <t>Je copie le tableau vert dans l'onglet 2</t>
  </si>
  <si>
    <t>Marie-Josee PICARD</t>
  </si>
  <si>
    <t>00:08:50:3</t>
  </si>
  <si>
    <t>Élodie LEBRUN</t>
  </si>
  <si>
    <t>00:09:00:1</t>
  </si>
  <si>
    <t>Marion LACOMBE</t>
  </si>
  <si>
    <t>00:09:00:8</t>
  </si>
  <si>
    <t>Paola CHAUVIN</t>
  </si>
  <si>
    <t>00:09:34:0</t>
  </si>
  <si>
    <t>Gisèle HARDY</t>
  </si>
  <si>
    <t>00:12:10:0</t>
  </si>
  <si>
    <t>Marie-Anne LE CORRE</t>
  </si>
  <si>
    <t>MRiviere</t>
  </si>
  <si>
    <t>00:07:48:4</t>
  </si>
  <si>
    <t>Danielle LAFON</t>
  </si>
  <si>
    <t>00:12:41:13</t>
  </si>
  <si>
    <t>Meline BENARD</t>
  </si>
  <si>
    <t>00:07:50:4</t>
  </si>
  <si>
    <t>Rejane NOEL</t>
  </si>
  <si>
    <t>Cousteau</t>
  </si>
  <si>
    <t>00:08:52:5</t>
  </si>
  <si>
    <t>Lina LOMBARD</t>
  </si>
  <si>
    <t>00:07:52:3</t>
  </si>
  <si>
    <t>Fatima ALLARD</t>
  </si>
  <si>
    <t>00:09:06:5</t>
  </si>
  <si>
    <t>Esther DOUCET</t>
  </si>
  <si>
    <t>00:07:59:6</t>
  </si>
  <si>
    <t>Erika LECLERC</t>
  </si>
  <si>
    <t>Moulin</t>
  </si>
  <si>
    <t>00:07:33:1</t>
  </si>
  <si>
    <t>Marie-Louise PIERRE</t>
  </si>
  <si>
    <t>00:08:59:3</t>
  </si>
  <si>
    <t>Marie-Laure BOYER</t>
  </si>
  <si>
    <t>00:07:38:9</t>
  </si>
  <si>
    <t>Daniele LAGARDE</t>
  </si>
  <si>
    <t>Romilly</t>
  </si>
  <si>
    <t>00:07:07:7</t>
  </si>
  <si>
    <t>Anna ROGER</t>
  </si>
  <si>
    <t>00:07:40:0</t>
  </si>
  <si>
    <t>Enora GUILBERT</t>
  </si>
  <si>
    <t>00:07:51:0</t>
  </si>
  <si>
    <t>Marie-Jose MACE</t>
  </si>
  <si>
    <t>00:07:45:8</t>
  </si>
  <si>
    <t>Loane MEYER</t>
  </si>
  <si>
    <t>00:08:03:9</t>
  </si>
  <si>
    <t>Marie-Madeleine HUET</t>
  </si>
  <si>
    <t>00:07:51:3</t>
  </si>
  <si>
    <t>Séverine FERRAND</t>
  </si>
  <si>
    <t>00:08:34:7</t>
  </si>
  <si>
    <t>Alison FABRE</t>
  </si>
  <si>
    <t>00:08:01:2</t>
  </si>
  <si>
    <t>Cloe AUBERT</t>
  </si>
  <si>
    <t>00:08:35:7</t>
  </si>
  <si>
    <t>Léonie GAUDIN</t>
  </si>
  <si>
    <t>00:08:03:5</t>
  </si>
  <si>
    <t>Lou-Anne BRUNEAU</t>
  </si>
  <si>
    <t>Renaud</t>
  </si>
  <si>
    <t>00:07:42:5</t>
  </si>
  <si>
    <t>Flavie HEBERT</t>
  </si>
  <si>
    <t>00:08:30:6</t>
  </si>
  <si>
    <t>Nina AUGER</t>
  </si>
  <si>
    <t>00:08:22:5</t>
  </si>
  <si>
    <t>Odile VALLEE</t>
  </si>
  <si>
    <t>00:08:41:7</t>
  </si>
  <si>
    <t>Meline ROUSSET</t>
  </si>
  <si>
    <t>00:08:28:4</t>
  </si>
  <si>
    <t>Charlene NOEL</t>
  </si>
  <si>
    <t>00:08:51:5</t>
  </si>
  <si>
    <t>Apolline RENAUD</t>
  </si>
  <si>
    <t>00:08:48:6</t>
  </si>
  <si>
    <t>Lola PERROT</t>
  </si>
  <si>
    <t>00:09:18:1</t>
  </si>
  <si>
    <t>Sofia MARCHAL</t>
  </si>
  <si>
    <t>00:08:58:7</t>
  </si>
  <si>
    <t>Marylène THIBAULT</t>
  </si>
  <si>
    <t>SLaurent</t>
  </si>
  <si>
    <t>00:07:22:5</t>
  </si>
  <si>
    <t>Rose BRUNET</t>
  </si>
  <si>
    <t>00:07:49:3</t>
  </si>
  <si>
    <t>Patricia VASSEUR</t>
  </si>
  <si>
    <t>00:07:49:7</t>
  </si>
  <si>
    <t>Judith ROUSSEAU</t>
  </si>
  <si>
    <t>00:07:59:9</t>
  </si>
  <si>
    <t>Louane DUBOIS</t>
  </si>
  <si>
    <t>00:08:11:7</t>
  </si>
  <si>
    <t>Victoire VAILLANT</t>
  </si>
  <si>
    <t>00:09:11:6</t>
  </si>
  <si>
    <t>Marthe DELAGE</t>
  </si>
  <si>
    <t>Vinci</t>
  </si>
  <si>
    <t>00:06:46:6</t>
  </si>
  <si>
    <t>Murielle GUILLOU</t>
  </si>
  <si>
    <t>00:09:15:1</t>
  </si>
  <si>
    <t>Colette GUICHARD</t>
  </si>
  <si>
    <t>00:07:46:7</t>
  </si>
  <si>
    <t>Angelina LACOSTE</t>
  </si>
  <si>
    <t>00:12:38:3</t>
  </si>
  <si>
    <t>Lily FERRAND</t>
  </si>
  <si>
    <t>00:07:56:0</t>
  </si>
  <si>
    <t>Thérèse EVRARD</t>
  </si>
  <si>
    <t>OR</t>
  </si>
  <si>
    <t>00:07:19:1</t>
  </si>
  <si>
    <t>Louna RENAUD</t>
  </si>
  <si>
    <t>00:07:56:6</t>
  </si>
  <si>
    <t>Alexandrine GRENIER</t>
  </si>
  <si>
    <t>00:08:15:4</t>
  </si>
  <si>
    <t>Bernadette MICHAUD</t>
  </si>
  <si>
    <t>00:08:24:0</t>
  </si>
  <si>
    <t>Éliane LOPEZ</t>
  </si>
  <si>
    <t>00:08:16:7</t>
  </si>
  <si>
    <t>Valérie STEPHAN</t>
  </si>
  <si>
    <t>00:08:25:7</t>
  </si>
  <si>
    <t>France LEBON</t>
  </si>
  <si>
    <t>00:08:36:3</t>
  </si>
  <si>
    <t>Mireille DUPUY</t>
  </si>
  <si>
    <t>00:08:32:9</t>
  </si>
  <si>
    <t>Ana LEGENDRE</t>
  </si>
  <si>
    <t>00:08:49:4</t>
  </si>
  <si>
    <t>Lucie PASCAL</t>
  </si>
  <si>
    <t>00:08:49:9</t>
  </si>
  <si>
    <t>Germaine RODRIGUEZ</t>
  </si>
  <si>
    <t>00:09:04:1</t>
  </si>
  <si>
    <t>Marie-Claude LAUNAY</t>
  </si>
  <si>
    <t>00:09:02:4</t>
  </si>
  <si>
    <t>Colette RICHARD</t>
  </si>
  <si>
    <t>00:12:41:11</t>
  </si>
  <si>
    <t>Olga LEJEUNE</t>
  </si>
  <si>
    <t>00:12:41:12</t>
  </si>
  <si>
    <t>Yvonne LOMBARD</t>
  </si>
  <si>
    <t>00:08:43:1</t>
  </si>
  <si>
    <t>Jocelyne BIGOT</t>
  </si>
  <si>
    <t>00:08:47:5</t>
  </si>
  <si>
    <t>Pamela FLEURY</t>
  </si>
  <si>
    <t>00:08:53:5</t>
  </si>
  <si>
    <t>Eugénie GIRARD</t>
  </si>
  <si>
    <t>00:08:18:5</t>
  </si>
  <si>
    <t>Maryvonne PIERRE</t>
  </si>
  <si>
    <t>00:08:19:8</t>
  </si>
  <si>
    <t>Lucette LOMBARD</t>
  </si>
  <si>
    <t>00:08:20:1</t>
  </si>
  <si>
    <t>Geraldine GIRAULT</t>
  </si>
  <si>
    <t>00:08:51:9</t>
  </si>
  <si>
    <t>Solange FISCHER</t>
  </si>
  <si>
    <t>00:12:41:10</t>
  </si>
  <si>
    <t>Classement par Equipes</t>
  </si>
  <si>
    <t>Etablissement</t>
  </si>
  <si>
    <t>Points</t>
  </si>
  <si>
    <t>3 367 772 413</t>
  </si>
  <si>
    <t>3 428 772 413</t>
  </si>
  <si>
    <t>3 276 772 413</t>
  </si>
  <si>
    <t>3 298 772 413</t>
  </si>
  <si>
    <t>3 309 772 413</t>
  </si>
  <si>
    <t>1 676 772 651</t>
  </si>
  <si>
    <t>1 635 772 651</t>
  </si>
  <si>
    <t>1 495 772 651</t>
  </si>
  <si>
    <t>1 665 772 651</t>
  </si>
  <si>
    <t>1 696 772 651</t>
  </si>
  <si>
    <t>1 595 772 588</t>
  </si>
  <si>
    <t>1 585 772 588</t>
  </si>
  <si>
    <t>1 603 772 588</t>
  </si>
  <si>
    <t>1 601 772 588</t>
  </si>
  <si>
    <t>1 502 772 588</t>
  </si>
  <si>
    <t>1 608 772 588</t>
  </si>
  <si>
    <t>1 579 772 588</t>
  </si>
  <si>
    <t>1 521 772 588</t>
  </si>
  <si>
    <t>1 496 772 588</t>
  </si>
  <si>
    <t>1 543 772 588</t>
  </si>
  <si>
    <t>5 336 770 027</t>
  </si>
  <si>
    <t>5 332 770 027</t>
  </si>
  <si>
    <t>5 352 770 027</t>
  </si>
  <si>
    <t>5 317 770 027</t>
  </si>
  <si>
    <t>5 363 770 027</t>
  </si>
  <si>
    <t>1 008 772 713</t>
  </si>
  <si>
    <t>1 092 772 713</t>
  </si>
  <si>
    <t>1 029 772 713</t>
  </si>
  <si>
    <t>1 027 772 713</t>
  </si>
  <si>
    <t>1 122 772 713</t>
  </si>
  <si>
    <t>1 773 772 589</t>
  </si>
  <si>
    <t>Le tableau bleu permet d'avoir chaque équipe sur une seule ligne et de calculer son nombre de points</t>
  </si>
  <si>
    <t>1 797 772 589</t>
  </si>
  <si>
    <t>1 729 772 589</t>
  </si>
  <si>
    <t>Je copie le tableau bleu pour ne coller que les valeurs dans l'onglet 3</t>
  </si>
  <si>
    <t>1 750 772 589</t>
  </si>
  <si>
    <t>1 737 772 589</t>
  </si>
  <si>
    <t>2 718 771 918</t>
  </si>
  <si>
    <t>2 639 771 918</t>
  </si>
  <si>
    <t>2 549 771 918</t>
  </si>
  <si>
    <t>2 647 771 918</t>
  </si>
  <si>
    <t>2 708 771 918</t>
  </si>
  <si>
    <t>4 342 772 154</t>
  </si>
  <si>
    <t>4 374 772 154</t>
  </si>
  <si>
    <t>4 320 772 154</t>
  </si>
  <si>
    <t>4 333 772 154</t>
  </si>
  <si>
    <t>4 390 772 154</t>
  </si>
  <si>
    <t>4 413 772 154</t>
  </si>
  <si>
    <t>4 325 772 154</t>
  </si>
  <si>
    <t>4 324 772 154</t>
  </si>
  <si>
    <t>4 407 772 154</t>
  </si>
  <si>
    <t>4 328 772 154</t>
  </si>
  <si>
    <t>5 348 771 472</t>
  </si>
  <si>
    <t>5 211 771 472</t>
  </si>
  <si>
    <t>5 229 771 472</t>
  </si>
  <si>
    <t>5 383 771 472</t>
  </si>
  <si>
    <t>5 400 771 472</t>
  </si>
  <si>
    <t>5 280 771 472</t>
  </si>
  <si>
    <t>5 364 771 472</t>
  </si>
  <si>
    <t>5 367 771 472</t>
  </si>
  <si>
    <t>5 380 771 472</t>
  </si>
  <si>
    <t>5 340 771 472</t>
  </si>
  <si>
    <t>Classement par Equipes  BF1</t>
  </si>
  <si>
    <t>Equipe</t>
  </si>
  <si>
    <t>Erika LECLERC, Marie-Laure BOYER, Anna ROGER, Marie-Jose MACE, Marie-Madeleine HUET</t>
  </si>
  <si>
    <t>Je trie ce tableau par points pour avoir le classement par équipes</t>
  </si>
  <si>
    <t>Marylène THIBAULT, Rose BRUNET, Patricia VASSEUR, Judith ROUSSEAU, Louane DUBOIS</t>
  </si>
  <si>
    <t>Marthe DELAGE, Colette GUICHARD, Lily FERRAND, Louna RENAUD, Bernadette MICHAUD</t>
  </si>
  <si>
    <t>Ce tableau est repris dans l'onglet "Classement-Equipes-Impression"</t>
  </si>
  <si>
    <t>Alexandrine BERTHELOT, Aurélie GUICHARD, Ariane DESCAMPS, Clara PERRIN, Jocelyne MENARD</t>
  </si>
  <si>
    <t>Marie-Anne LE CORRE, Meline BENARD, Lina LOMBARD, Esther DOUCET, Marie-Louise PIERRE</t>
  </si>
  <si>
    <t>Daniele LAGARDE, Enora GUILBERT, Loane MEYER, Romilly, Cloe AUBERT</t>
  </si>
  <si>
    <t>Berengere ROLLAND, Marie-Claire ROCHER, Albane MEYER, Loane DESCAMPS, Victoire FAVRE</t>
  </si>
  <si>
    <t>Alison FABRE, Léonie GAUDIN, Flavie HEBERT, Odile VALLEE, Charlene NOEL</t>
  </si>
  <si>
    <t>Lou-Anne BRUNEAU, Nina AUGER, Meline ROUSSET, Apolline RENAUD, Sofia MARCHAL</t>
  </si>
  <si>
    <t>Valérie STEPHAN, Mireille DUPUY, Ana LEGENDRE, Lucie PASCAL, Germaine RODRIGUEZ</t>
  </si>
  <si>
    <t>Garance MATHIEU, Claudie MARTINEZ, Axelle FONTAINE, Ludivine LAMBERT, Elsa GAILLARD</t>
  </si>
  <si>
    <t>Marie-Josee PICARD, Élodie LEBRUN, Marion LACOMBE, Paola CHAUVIN, Gisèle HARDY</t>
  </si>
  <si>
    <t xml:space="preserve">, , , , </t>
  </si>
  <si>
    <t xml:space="preserve"> </t>
  </si>
  <si>
    <t>Classement par Equipes BF-1 (1 à 15)</t>
  </si>
  <si>
    <t>Cross District  2013</t>
  </si>
  <si>
    <t>Equipes</t>
  </si>
  <si>
    <t>Ce tableau est la mise en page des résultats prêts à être imprimés</t>
  </si>
  <si>
    <t>Classement par Equipes BF-1 (15 à 30)</t>
  </si>
  <si>
    <t>Classement par collège</t>
  </si>
  <si>
    <t>équipe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</si>
</sst>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yyyy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0" fillId="28" borderId="4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32" borderId="0" applyNumberFormat="0" applyBorder="0" applyAlignment="0" applyProtection="0"/>
    <xf numFmtId="0" fontId="38" fillId="2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3" borderId="10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4" borderId="11" xfId="52" applyFont="1" applyFill="1" applyBorder="1" applyAlignment="1" applyProtection="1">
      <alignment horizontal="center" vertical="center"/>
      <protection/>
    </xf>
    <xf numFmtId="0" fontId="1" fillId="34" borderId="11" xfId="52" applyFont="1" applyFill="1" applyBorder="1" applyAlignment="1" applyProtection="1">
      <alignment vertical="center"/>
      <protection/>
    </xf>
    <xf numFmtId="0" fontId="1" fillId="34" borderId="11" xfId="52" applyFont="1" applyFill="1" applyBorder="1" applyAlignment="1" applyProtection="1">
      <alignment horizontal="center" vertical="center"/>
      <protection/>
    </xf>
    <xf numFmtId="0" fontId="1" fillId="34" borderId="12" xfId="52" applyFont="1" applyFill="1" applyBorder="1" applyAlignment="1" applyProtection="1">
      <alignment horizontal="center" vertical="center"/>
      <protection locked="0"/>
    </xf>
    <xf numFmtId="0" fontId="1" fillId="34" borderId="11" xfId="52" applyFont="1" applyFill="1" applyBorder="1" applyAlignment="1" applyProtection="1">
      <alignment horizontal="center" vertical="center"/>
      <protection locked="0"/>
    </xf>
    <xf numFmtId="0" fontId="0" fillId="35" borderId="12" xfId="7" applyFont="1" applyFill="1" applyBorder="1" applyAlignment="1">
      <alignment horizontal="center" vertical="center" wrapText="1"/>
      <protection/>
    </xf>
    <xf numFmtId="0" fontId="0" fillId="35" borderId="12" xfId="7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 applyProtection="1">
      <alignment horizontal="center"/>
      <protection locked="0"/>
    </xf>
    <xf numFmtId="0" fontId="1" fillId="0" borderId="11" xfId="52" applyFont="1" applyBorder="1" applyProtection="1">
      <alignment/>
      <protection locked="0"/>
    </xf>
    <xf numFmtId="14" fontId="1" fillId="0" borderId="11" xfId="52" applyNumberFormat="1" applyBorder="1" applyAlignment="1" applyProtection="1">
      <alignment horizontal="center"/>
      <protection locked="0"/>
    </xf>
    <xf numFmtId="165" fontId="1" fillId="0" borderId="11" xfId="52" applyNumberFormat="1" applyFont="1" applyBorder="1" applyAlignment="1" applyProtection="1">
      <alignment horizontal="center"/>
      <protection locked="0"/>
    </xf>
    <xf numFmtId="3" fontId="1" fillId="0" borderId="11" xfId="52" applyNumberFormat="1" applyBorder="1" applyAlignment="1" applyProtection="1">
      <alignment horizontal="center"/>
      <protection locked="0"/>
    </xf>
    <xf numFmtId="0" fontId="1" fillId="0" borderId="11" xfId="52" applyFont="1" applyBorder="1" applyAlignment="1" applyProtection="1">
      <alignment horizontal="center"/>
      <protection locked="0"/>
    </xf>
    <xf numFmtId="2" fontId="1" fillId="0" borderId="11" xfId="52" applyNumberFormat="1" applyBorder="1" applyAlignment="1" applyProtection="1">
      <alignment horizontal="center"/>
      <protection locked="0"/>
    </xf>
    <xf numFmtId="0" fontId="4" fillId="36" borderId="11" xfId="52" applyFont="1" applyFill="1" applyBorder="1" applyAlignment="1" applyProtection="1">
      <alignment horizontal="center"/>
      <protection locked="0"/>
    </xf>
    <xf numFmtId="0" fontId="1" fillId="36" borderId="11" xfId="52" applyFont="1" applyFill="1" applyBorder="1" applyProtection="1">
      <alignment/>
      <protection locked="0"/>
    </xf>
    <xf numFmtId="14" fontId="1" fillId="36" borderId="11" xfId="52" applyNumberFormat="1" applyFill="1" applyBorder="1" applyAlignment="1" applyProtection="1">
      <alignment horizontal="center"/>
      <protection locked="0"/>
    </xf>
    <xf numFmtId="165" fontId="1" fillId="36" borderId="11" xfId="52" applyNumberFormat="1" applyFont="1" applyFill="1" applyBorder="1" applyAlignment="1" applyProtection="1">
      <alignment horizontal="center"/>
      <protection locked="0"/>
    </xf>
    <xf numFmtId="0" fontId="1" fillId="36" borderId="11" xfId="52" applyFill="1" applyBorder="1" applyAlignment="1" applyProtection="1">
      <alignment horizontal="center"/>
      <protection locked="0"/>
    </xf>
    <xf numFmtId="2" fontId="1" fillId="36" borderId="11" xfId="52" applyNumberForma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6" fillId="37" borderId="0" xfId="53" applyFont="1" applyFill="1" applyAlignment="1" applyProtection="1">
      <alignment horizontal="left" vertical="center"/>
      <protection hidden="1"/>
    </xf>
    <xf numFmtId="0" fontId="0" fillId="37" borderId="0" xfId="53" applyFont="1" applyFill="1" applyAlignment="1" applyProtection="1">
      <alignment horizontal="center"/>
      <protection hidden="1"/>
    </xf>
    <xf numFmtId="0" fontId="0" fillId="0" borderId="13" xfId="53" applyFont="1" applyBorder="1" applyProtection="1">
      <alignment/>
      <protection hidden="1"/>
    </xf>
    <xf numFmtId="0" fontId="0" fillId="0" borderId="14" xfId="53" applyFont="1" applyBorder="1" applyAlignment="1" applyProtection="1">
      <alignment horizontal="center"/>
      <protection hidden="1"/>
    </xf>
    <xf numFmtId="0" fontId="0" fillId="0" borderId="14" xfId="53" applyNumberFormat="1" applyFont="1" applyBorder="1" applyAlignment="1" applyProtection="1">
      <alignment horizontal="center"/>
      <protection hidden="1"/>
    </xf>
    <xf numFmtId="0" fontId="5" fillId="37" borderId="0" xfId="53" applyFont="1" applyFill="1" applyAlignment="1" applyProtection="1">
      <alignment horizontal="left"/>
      <protection locked="0"/>
    </xf>
    <xf numFmtId="0" fontId="0" fillId="0" borderId="0" xfId="53" applyFont="1" applyAlignment="1" applyProtection="1">
      <alignment horizontal="center"/>
      <protection locked="0"/>
    </xf>
    <xf numFmtId="0" fontId="0" fillId="0" borderId="0" xfId="53" applyNumberFormat="1" applyFont="1" applyAlignment="1">
      <alignment horizontal="center"/>
      <protection/>
    </xf>
    <xf numFmtId="0" fontId="5" fillId="0" borderId="0" xfId="53" applyFont="1" applyAlignment="1" applyProtection="1">
      <alignment horizontal="center"/>
      <protection locked="0"/>
    </xf>
    <xf numFmtId="0" fontId="0" fillId="0" borderId="0" xfId="53" applyFo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0" fillId="37" borderId="0" xfId="53" applyFont="1" applyFill="1" applyAlignment="1" applyProtection="1">
      <alignment horizontal="center" vertical="center"/>
      <protection hidden="1"/>
    </xf>
    <xf numFmtId="0" fontId="0" fillId="37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5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9" fillId="38" borderId="11" xfId="0" applyFont="1" applyFill="1" applyBorder="1" applyAlignment="1">
      <alignment vertical="center"/>
    </xf>
    <xf numFmtId="0" fontId="9" fillId="38" borderId="11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5" fillId="38" borderId="0" xfId="0" applyFont="1" applyFill="1" applyBorder="1" applyAlignment="1">
      <alignment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vertical="center"/>
    </xf>
    <xf numFmtId="0" fontId="8" fillId="0" borderId="16" xfId="0" applyFont="1" applyBorder="1" applyAlignment="1" applyProtection="1">
      <alignment horizontal="center"/>
      <protection hidden="1"/>
    </xf>
    <xf numFmtId="0" fontId="9" fillId="38" borderId="11" xfId="0" applyFont="1" applyFill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" fillId="0" borderId="11" xfId="52" applyNumberFormat="1" applyBorder="1" applyAlignment="1" applyProtection="1">
      <alignment horizontal="center"/>
      <protection locked="0"/>
    </xf>
    <xf numFmtId="165" fontId="1" fillId="0" borderId="15" xfId="52" applyNumberFormat="1" applyFon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0" xfId="0" applyNumberFormat="1" applyAlignment="1">
      <alignment/>
    </xf>
    <xf numFmtId="0" fontId="1" fillId="0" borderId="17" xfId="52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5" fontId="1" fillId="0" borderId="0" xfId="52" applyNumberFormat="1" applyFont="1" applyFill="1" applyBorder="1" applyAlignment="1" applyProtection="1">
      <alignment horizontal="center"/>
      <protection locked="0"/>
    </xf>
  </cellXfs>
  <cellStyles count="58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Pilote de données - Catégorie" xfId="54"/>
    <cellStyle name="Pilote de données - Champ" xfId="55"/>
    <cellStyle name="Pilote de données - Coin" xfId="56"/>
    <cellStyle name="Pilote de données - Résultat" xfId="57"/>
    <cellStyle name="Pilote de données - Titre" xfId="58"/>
    <cellStyle name="Pilote de données - Valeur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8"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U401"/>
  <sheetViews>
    <sheetView zoomScale="85" zoomScaleNormal="85" zoomScalePageLayoutView="0" workbookViewId="0" topLeftCell="D1">
      <selection activeCell="J2" sqref="J2"/>
    </sheetView>
  </sheetViews>
  <sheetFormatPr defaultColWidth="11.421875" defaultRowHeight="12.75"/>
  <cols>
    <col min="1" max="1" width="6.8515625" style="1" customWidth="1"/>
    <col min="2" max="2" width="33.57421875" style="1" customWidth="1"/>
    <col min="3" max="3" width="5.7109375" style="1" customWidth="1"/>
    <col min="4" max="4" width="14.28125" style="1" customWidth="1"/>
    <col min="5" max="5" width="24.421875" style="1" customWidth="1"/>
    <col min="6" max="6" width="9.140625" style="1" customWidth="1"/>
    <col min="7" max="7" width="16.7109375" style="1" customWidth="1"/>
    <col min="9" max="9" width="10.140625" style="1" customWidth="1"/>
    <col min="11" max="11" width="25.7109375" style="1" customWidth="1"/>
    <col min="14" max="14" width="15.140625" style="1" customWidth="1"/>
    <col min="16" max="16" width="13.421875" style="1" customWidth="1"/>
    <col min="19" max="19" width="66.00390625" style="1" customWidth="1"/>
  </cols>
  <sheetData>
    <row r="1" spans="1:18" ht="34.5" customHeight="1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8" t="s">
        <v>12</v>
      </c>
      <c r="N1" s="7" t="s">
        <v>4</v>
      </c>
      <c r="O1" s="7" t="s">
        <v>5</v>
      </c>
      <c r="P1" s="8" t="s">
        <v>13</v>
      </c>
      <c r="Q1" s="8" t="s">
        <v>7</v>
      </c>
      <c r="R1" s="8" t="s">
        <v>14</v>
      </c>
    </row>
    <row r="2" spans="1:19" ht="18.75">
      <c r="A2" s="9">
        <v>14</v>
      </c>
      <c r="B2" s="10" t="s">
        <v>15</v>
      </c>
      <c r="C2" s="10" t="s">
        <v>16</v>
      </c>
      <c r="D2" s="11">
        <v>37397</v>
      </c>
      <c r="E2" s="12" t="s">
        <v>17</v>
      </c>
      <c r="F2" s="12" t="s">
        <v>18</v>
      </c>
      <c r="G2" s="13">
        <v>1000000014</v>
      </c>
      <c r="H2" s="14" t="s">
        <v>19</v>
      </c>
      <c r="I2" s="15">
        <v>12.31</v>
      </c>
      <c r="J2" s="16">
        <v>31</v>
      </c>
      <c r="K2" s="17" t="s">
        <v>20</v>
      </c>
      <c r="L2" s="17" t="s">
        <v>16</v>
      </c>
      <c r="M2" s="18">
        <v>37405</v>
      </c>
      <c r="N2" s="19" t="s">
        <v>21</v>
      </c>
      <c r="O2" s="19" t="s">
        <v>18</v>
      </c>
      <c r="P2" s="20">
        <v>1000000031</v>
      </c>
      <c r="Q2" s="20" t="s">
        <v>22</v>
      </c>
      <c r="R2" s="21">
        <v>11.88</v>
      </c>
      <c r="S2" s="22"/>
    </row>
    <row r="3" spans="1:19" ht="18.75">
      <c r="A3" s="9">
        <v>30</v>
      </c>
      <c r="B3" s="10" t="s">
        <v>23</v>
      </c>
      <c r="C3" s="10" t="s">
        <v>16</v>
      </c>
      <c r="D3" s="11">
        <v>37334</v>
      </c>
      <c r="E3" s="12" t="s">
        <v>17</v>
      </c>
      <c r="F3" s="12" t="s">
        <v>18</v>
      </c>
      <c r="G3" s="13">
        <v>1000000030</v>
      </c>
      <c r="H3" s="14" t="s">
        <v>24</v>
      </c>
      <c r="I3" s="15">
        <v>11.9</v>
      </c>
      <c r="J3" s="16">
        <v>61</v>
      </c>
      <c r="K3" s="17" t="s">
        <v>25</v>
      </c>
      <c r="L3" s="17" t="s">
        <v>16</v>
      </c>
      <c r="M3" s="18">
        <v>37488</v>
      </c>
      <c r="N3" s="19" t="s">
        <v>21</v>
      </c>
      <c r="O3" s="19" t="s">
        <v>18</v>
      </c>
      <c r="P3" s="20">
        <v>1000000061</v>
      </c>
      <c r="Q3" s="20" t="s">
        <v>26</v>
      </c>
      <c r="R3" s="21">
        <v>10.85</v>
      </c>
      <c r="S3" s="22"/>
    </row>
    <row r="4" spans="1:19" ht="18.75">
      <c r="A4" s="9">
        <v>49</v>
      </c>
      <c r="B4" s="10" t="s">
        <v>27</v>
      </c>
      <c r="C4" s="10" t="s">
        <v>16</v>
      </c>
      <c r="D4" s="11">
        <v>37581</v>
      </c>
      <c r="E4" s="12" t="s">
        <v>17</v>
      </c>
      <c r="F4" s="12" t="s">
        <v>18</v>
      </c>
      <c r="G4" s="13">
        <v>1000000049</v>
      </c>
      <c r="H4" s="14" t="s">
        <v>28</v>
      </c>
      <c r="I4" s="15">
        <v>11.27</v>
      </c>
      <c r="J4" s="16">
        <v>71</v>
      </c>
      <c r="K4" s="17" t="s">
        <v>29</v>
      </c>
      <c r="L4" s="17" t="s">
        <v>16</v>
      </c>
      <c r="M4" s="18">
        <v>37505</v>
      </c>
      <c r="N4" s="19" t="s">
        <v>21</v>
      </c>
      <c r="O4" s="19" t="s">
        <v>18</v>
      </c>
      <c r="P4" s="20">
        <v>1000000071</v>
      </c>
      <c r="Q4" s="20" t="s">
        <v>30</v>
      </c>
      <c r="R4" s="21">
        <v>10.65</v>
      </c>
      <c r="S4" s="22" t="s">
        <v>31</v>
      </c>
    </row>
    <row r="5" spans="1:21" ht="18.75">
      <c r="A5" s="9">
        <v>65</v>
      </c>
      <c r="B5" s="10" t="s">
        <v>32</v>
      </c>
      <c r="C5" s="10" t="s">
        <v>16</v>
      </c>
      <c r="D5" s="11">
        <v>37518</v>
      </c>
      <c r="E5" s="12" t="s">
        <v>17</v>
      </c>
      <c r="F5" s="12" t="s">
        <v>18</v>
      </c>
      <c r="G5" s="13">
        <v>1000000065</v>
      </c>
      <c r="H5" s="14" t="s">
        <v>33</v>
      </c>
      <c r="I5" s="15">
        <v>10.81</v>
      </c>
      <c r="J5" s="16">
        <v>77</v>
      </c>
      <c r="K5" s="17" t="s">
        <v>34</v>
      </c>
      <c r="L5" s="17" t="s">
        <v>16</v>
      </c>
      <c r="M5" s="18">
        <v>37429</v>
      </c>
      <c r="N5" s="19" t="s">
        <v>21</v>
      </c>
      <c r="O5" s="19" t="s">
        <v>18</v>
      </c>
      <c r="P5" s="20">
        <v>1000000077</v>
      </c>
      <c r="Q5" s="20" t="s">
        <v>35</v>
      </c>
      <c r="R5" s="21">
        <v>10.36</v>
      </c>
      <c r="S5" s="22" t="s">
        <v>36</v>
      </c>
      <c r="T5" s="23"/>
      <c r="U5" s="23"/>
    </row>
    <row r="6" spans="1:19" ht="18.75">
      <c r="A6" s="9">
        <v>31</v>
      </c>
      <c r="B6" s="10" t="s">
        <v>20</v>
      </c>
      <c r="C6" s="10" t="s">
        <v>16</v>
      </c>
      <c r="D6" s="11">
        <v>37405</v>
      </c>
      <c r="E6" s="12" t="s">
        <v>21</v>
      </c>
      <c r="F6" s="12" t="s">
        <v>18</v>
      </c>
      <c r="G6" s="13">
        <v>1000000031</v>
      </c>
      <c r="H6" s="14" t="s">
        <v>22</v>
      </c>
      <c r="I6" s="15">
        <v>11.88</v>
      </c>
      <c r="J6" s="16">
        <v>82</v>
      </c>
      <c r="K6" s="17" t="s">
        <v>37</v>
      </c>
      <c r="L6" s="17" t="s">
        <v>16</v>
      </c>
      <c r="M6" s="18">
        <v>37508</v>
      </c>
      <c r="N6" s="19" t="s">
        <v>21</v>
      </c>
      <c r="O6" s="19" t="s">
        <v>18</v>
      </c>
      <c r="P6" s="20">
        <v>1000000082</v>
      </c>
      <c r="Q6" s="20" t="s">
        <v>38</v>
      </c>
      <c r="R6" s="21">
        <v>7.6</v>
      </c>
      <c r="S6" s="22" t="s">
        <v>39</v>
      </c>
    </row>
    <row r="7" spans="1:19" ht="18.75">
      <c r="A7" s="9">
        <v>61</v>
      </c>
      <c r="B7" s="10" t="s">
        <v>25</v>
      </c>
      <c r="C7" s="10" t="s">
        <v>16</v>
      </c>
      <c r="D7" s="11">
        <v>37488</v>
      </c>
      <c r="E7" s="12" t="s">
        <v>21</v>
      </c>
      <c r="F7" s="12" t="s">
        <v>18</v>
      </c>
      <c r="G7" s="13">
        <v>1000000061</v>
      </c>
      <c r="H7" s="14" t="s">
        <v>26</v>
      </c>
      <c r="I7" s="15">
        <v>10.85</v>
      </c>
      <c r="J7" s="9">
        <v>7</v>
      </c>
      <c r="K7" s="10" t="s">
        <v>40</v>
      </c>
      <c r="L7" s="10" t="s">
        <v>16</v>
      </c>
      <c r="M7" s="11">
        <v>37343</v>
      </c>
      <c r="N7" s="12" t="s">
        <v>41</v>
      </c>
      <c r="O7" s="12" t="s">
        <v>18</v>
      </c>
      <c r="P7" s="14">
        <v>1000000007</v>
      </c>
      <c r="Q7" s="14" t="s">
        <v>42</v>
      </c>
      <c r="R7" s="15">
        <v>12.6</v>
      </c>
      <c r="S7" s="22" t="s">
        <v>43</v>
      </c>
    </row>
    <row r="8" spans="1:19" ht="18.75">
      <c r="A8" s="9">
        <v>71</v>
      </c>
      <c r="B8" s="10" t="s">
        <v>29</v>
      </c>
      <c r="C8" s="10" t="s">
        <v>16</v>
      </c>
      <c r="D8" s="11">
        <v>37505</v>
      </c>
      <c r="E8" s="12" t="s">
        <v>21</v>
      </c>
      <c r="F8" s="12" t="s">
        <v>18</v>
      </c>
      <c r="G8" s="13">
        <v>1000000071</v>
      </c>
      <c r="H8" s="14" t="s">
        <v>30</v>
      </c>
      <c r="I8" s="15">
        <v>10.65</v>
      </c>
      <c r="J8" s="9">
        <v>22</v>
      </c>
      <c r="K8" s="10" t="s">
        <v>44</v>
      </c>
      <c r="L8" s="10" t="s">
        <v>16</v>
      </c>
      <c r="M8" s="11">
        <v>37452</v>
      </c>
      <c r="N8" s="12" t="s">
        <v>41</v>
      </c>
      <c r="O8" s="12" t="s">
        <v>18</v>
      </c>
      <c r="P8" s="14">
        <v>1000000022</v>
      </c>
      <c r="Q8" s="14" t="s">
        <v>45</v>
      </c>
      <c r="R8" s="15">
        <v>12.18</v>
      </c>
      <c r="S8" s="22" t="s">
        <v>46</v>
      </c>
    </row>
    <row r="9" spans="1:19" ht="18.75">
      <c r="A9" s="9">
        <v>77</v>
      </c>
      <c r="B9" s="10" t="s">
        <v>34</v>
      </c>
      <c r="C9" s="10" t="s">
        <v>16</v>
      </c>
      <c r="D9" s="11">
        <v>37429</v>
      </c>
      <c r="E9" s="12" t="s">
        <v>21</v>
      </c>
      <c r="F9" s="12" t="s">
        <v>18</v>
      </c>
      <c r="G9" s="13">
        <v>1000000077</v>
      </c>
      <c r="H9" s="14" t="s">
        <v>35</v>
      </c>
      <c r="I9" s="15">
        <v>10.36</v>
      </c>
      <c r="J9" s="9">
        <v>33</v>
      </c>
      <c r="K9" s="10" t="s">
        <v>47</v>
      </c>
      <c r="L9" s="10" t="s">
        <v>16</v>
      </c>
      <c r="M9" s="11">
        <v>37589</v>
      </c>
      <c r="N9" s="12" t="s">
        <v>41</v>
      </c>
      <c r="O9" s="12" t="s">
        <v>18</v>
      </c>
      <c r="P9" s="14">
        <v>1000000033</v>
      </c>
      <c r="Q9" s="14" t="s">
        <v>48</v>
      </c>
      <c r="R9" s="15">
        <v>11.78</v>
      </c>
      <c r="S9" s="22"/>
    </row>
    <row r="10" spans="1:19" ht="18.75">
      <c r="A10" s="9">
        <v>82</v>
      </c>
      <c r="B10" s="10" t="s">
        <v>37</v>
      </c>
      <c r="C10" s="10" t="s">
        <v>16</v>
      </c>
      <c r="D10" s="11">
        <v>37508</v>
      </c>
      <c r="E10" s="12" t="s">
        <v>21</v>
      </c>
      <c r="F10" s="12" t="s">
        <v>18</v>
      </c>
      <c r="G10" s="13">
        <v>1000000082</v>
      </c>
      <c r="H10" s="14" t="s">
        <v>38</v>
      </c>
      <c r="I10" s="15">
        <v>7.6</v>
      </c>
      <c r="J10" s="9">
        <v>46</v>
      </c>
      <c r="K10" s="10" t="s">
        <v>49</v>
      </c>
      <c r="L10" s="10" t="s">
        <v>16</v>
      </c>
      <c r="M10" s="11">
        <v>37405</v>
      </c>
      <c r="N10" s="12" t="s">
        <v>41</v>
      </c>
      <c r="O10" s="12" t="s">
        <v>18</v>
      </c>
      <c r="P10" s="14">
        <v>1000000046</v>
      </c>
      <c r="Q10" s="14" t="s">
        <v>50</v>
      </c>
      <c r="R10" s="15">
        <v>11.32</v>
      </c>
      <c r="S10" s="22"/>
    </row>
    <row r="11" spans="1:19" ht="18.75">
      <c r="A11" s="9">
        <v>83</v>
      </c>
      <c r="B11" s="10" t="s">
        <v>51</v>
      </c>
      <c r="C11" s="10" t="s">
        <v>16</v>
      </c>
      <c r="D11" s="11">
        <v>37578</v>
      </c>
      <c r="E11" s="12" t="s">
        <v>21</v>
      </c>
      <c r="F11" s="12" t="s">
        <v>18</v>
      </c>
      <c r="G11" s="13">
        <v>1000000083</v>
      </c>
      <c r="H11" s="14" t="s">
        <v>52</v>
      </c>
      <c r="I11" s="15">
        <v>7.57</v>
      </c>
      <c r="J11" s="9">
        <v>48</v>
      </c>
      <c r="K11" s="10" t="s">
        <v>53</v>
      </c>
      <c r="L11" s="10" t="s">
        <v>16</v>
      </c>
      <c r="M11" s="11">
        <v>37450</v>
      </c>
      <c r="N11" s="12" t="s">
        <v>41</v>
      </c>
      <c r="O11" s="12" t="s">
        <v>18</v>
      </c>
      <c r="P11" s="14">
        <v>1000000048</v>
      </c>
      <c r="Q11" s="14" t="s">
        <v>54</v>
      </c>
      <c r="R11" s="15">
        <v>11.27</v>
      </c>
      <c r="S11" s="22" t="s">
        <v>55</v>
      </c>
    </row>
    <row r="12" spans="1:19" ht="18.75">
      <c r="A12" s="9">
        <v>88</v>
      </c>
      <c r="B12" s="10" t="s">
        <v>56</v>
      </c>
      <c r="C12" s="10" t="s">
        <v>16</v>
      </c>
      <c r="D12" s="11">
        <v>37579</v>
      </c>
      <c r="E12" s="12" t="s">
        <v>21</v>
      </c>
      <c r="F12" s="12" t="s">
        <v>18</v>
      </c>
      <c r="G12" s="13">
        <v>1000000088</v>
      </c>
      <c r="H12" s="14" t="s">
        <v>57</v>
      </c>
      <c r="I12" s="15">
        <v>7.57</v>
      </c>
      <c r="J12" s="16">
        <v>3</v>
      </c>
      <c r="K12" s="17" t="s">
        <v>58</v>
      </c>
      <c r="L12" s="17" t="s">
        <v>16</v>
      </c>
      <c r="M12" s="18">
        <v>37606</v>
      </c>
      <c r="N12" s="19" t="s">
        <v>59</v>
      </c>
      <c r="O12" s="19" t="s">
        <v>18</v>
      </c>
      <c r="P12" s="20">
        <v>1000000003</v>
      </c>
      <c r="Q12" s="20" t="s">
        <v>60</v>
      </c>
      <c r="R12" s="21">
        <v>13.18</v>
      </c>
      <c r="S12" s="22"/>
    </row>
    <row r="13" spans="1:19" ht="18.75">
      <c r="A13" s="9">
        <v>3</v>
      </c>
      <c r="B13" s="10" t="s">
        <v>58</v>
      </c>
      <c r="C13" s="10" t="s">
        <v>16</v>
      </c>
      <c r="D13" s="11">
        <v>37606</v>
      </c>
      <c r="E13" s="12" t="s">
        <v>59</v>
      </c>
      <c r="F13" s="12" t="s">
        <v>18</v>
      </c>
      <c r="G13" s="13">
        <v>1000000003</v>
      </c>
      <c r="H13" s="14" t="s">
        <v>60</v>
      </c>
      <c r="I13" s="15">
        <v>13.18</v>
      </c>
      <c r="J13" s="16">
        <v>12</v>
      </c>
      <c r="K13" s="17" t="s">
        <v>61</v>
      </c>
      <c r="L13" s="17" t="s">
        <v>16</v>
      </c>
      <c r="M13" s="18">
        <v>37306</v>
      </c>
      <c r="N13" s="19" t="s">
        <v>59</v>
      </c>
      <c r="O13" s="19" t="s">
        <v>18</v>
      </c>
      <c r="P13" s="20">
        <v>1000000012</v>
      </c>
      <c r="Q13" s="20" t="s">
        <v>62</v>
      </c>
      <c r="R13" s="21">
        <v>12.36</v>
      </c>
      <c r="S13" s="22" t="s">
        <v>63</v>
      </c>
    </row>
    <row r="14" spans="1:19" ht="18.75">
      <c r="A14" s="9">
        <v>12</v>
      </c>
      <c r="B14" s="10" t="s">
        <v>61</v>
      </c>
      <c r="C14" s="10" t="s">
        <v>16</v>
      </c>
      <c r="D14" s="11">
        <v>37306</v>
      </c>
      <c r="E14" s="12" t="s">
        <v>59</v>
      </c>
      <c r="F14" s="12" t="s">
        <v>18</v>
      </c>
      <c r="G14" s="13">
        <v>1000000012</v>
      </c>
      <c r="H14" s="14" t="s">
        <v>62</v>
      </c>
      <c r="I14" s="15">
        <v>12.36</v>
      </c>
      <c r="J14" s="16">
        <v>32</v>
      </c>
      <c r="K14" s="17" t="s">
        <v>64</v>
      </c>
      <c r="L14" s="17" t="s">
        <v>16</v>
      </c>
      <c r="M14" s="18">
        <v>37539</v>
      </c>
      <c r="N14" s="19" t="s">
        <v>59</v>
      </c>
      <c r="O14" s="19" t="s">
        <v>18</v>
      </c>
      <c r="P14" s="20">
        <v>1000000032</v>
      </c>
      <c r="Q14" s="20" t="s">
        <v>65</v>
      </c>
      <c r="R14" s="21">
        <v>11.83</v>
      </c>
      <c r="S14" s="22" t="s">
        <v>66</v>
      </c>
    </row>
    <row r="15" spans="1:19" ht="18.75">
      <c r="A15" s="9">
        <v>32</v>
      </c>
      <c r="B15" s="10" t="s">
        <v>64</v>
      </c>
      <c r="C15" s="10" t="s">
        <v>16</v>
      </c>
      <c r="D15" s="11">
        <v>37539</v>
      </c>
      <c r="E15" s="12" t="s">
        <v>59</v>
      </c>
      <c r="F15" s="12" t="s">
        <v>18</v>
      </c>
      <c r="G15" s="13">
        <v>1000000032</v>
      </c>
      <c r="H15" s="14" t="s">
        <v>65</v>
      </c>
      <c r="I15" s="15">
        <v>11.83</v>
      </c>
      <c r="J15" s="16">
        <v>37</v>
      </c>
      <c r="K15" s="17" t="s">
        <v>67</v>
      </c>
      <c r="L15" s="17" t="s">
        <v>16</v>
      </c>
      <c r="M15" s="18">
        <v>37364</v>
      </c>
      <c r="N15" s="19" t="s">
        <v>59</v>
      </c>
      <c r="O15" s="19" t="s">
        <v>18</v>
      </c>
      <c r="P15" s="20">
        <v>1000000037</v>
      </c>
      <c r="Q15" s="20" t="s">
        <v>68</v>
      </c>
      <c r="R15" s="21">
        <v>11.59</v>
      </c>
      <c r="S15" s="22"/>
    </row>
    <row r="16" spans="1:19" ht="18.75">
      <c r="A16" s="9">
        <v>37</v>
      </c>
      <c r="B16" s="10" t="s">
        <v>67</v>
      </c>
      <c r="C16" s="10" t="s">
        <v>16</v>
      </c>
      <c r="D16" s="11">
        <v>37364</v>
      </c>
      <c r="E16" s="12" t="s">
        <v>59</v>
      </c>
      <c r="F16" s="12" t="s">
        <v>18</v>
      </c>
      <c r="G16" s="13">
        <v>1000000037</v>
      </c>
      <c r="H16" s="14" t="s">
        <v>68</v>
      </c>
      <c r="I16" s="15">
        <v>11.59</v>
      </c>
      <c r="J16" s="16">
        <v>39</v>
      </c>
      <c r="K16" s="17" t="s">
        <v>69</v>
      </c>
      <c r="L16" s="17" t="s">
        <v>16</v>
      </c>
      <c r="M16" s="18">
        <v>37476</v>
      </c>
      <c r="N16" s="19" t="s">
        <v>59</v>
      </c>
      <c r="O16" s="19" t="s">
        <v>18</v>
      </c>
      <c r="P16" s="20">
        <v>1000000039</v>
      </c>
      <c r="Q16" s="20" t="s">
        <v>70</v>
      </c>
      <c r="R16" s="21">
        <v>11.54</v>
      </c>
      <c r="S16" s="22" t="s">
        <v>71</v>
      </c>
    </row>
    <row r="17" spans="1:19" ht="18.75">
      <c r="A17" s="9">
        <v>39</v>
      </c>
      <c r="B17" s="10" t="s">
        <v>69</v>
      </c>
      <c r="C17" s="10" t="s">
        <v>16</v>
      </c>
      <c r="D17" s="11">
        <v>37476</v>
      </c>
      <c r="E17" s="12" t="s">
        <v>59</v>
      </c>
      <c r="F17" s="12" t="s">
        <v>18</v>
      </c>
      <c r="G17" s="13">
        <v>1000000039</v>
      </c>
      <c r="H17" s="14" t="s">
        <v>70</v>
      </c>
      <c r="I17" s="15">
        <v>11.54</v>
      </c>
      <c r="J17" s="9">
        <v>60</v>
      </c>
      <c r="K17" s="10" t="s">
        <v>72</v>
      </c>
      <c r="L17" s="10" t="s">
        <v>16</v>
      </c>
      <c r="M17" s="11">
        <v>37621</v>
      </c>
      <c r="N17" s="12" t="s">
        <v>59</v>
      </c>
      <c r="O17" s="12" t="s">
        <v>18</v>
      </c>
      <c r="P17" s="14">
        <v>1000000060</v>
      </c>
      <c r="Q17" s="14" t="s">
        <v>73</v>
      </c>
      <c r="R17" s="15">
        <v>10.87</v>
      </c>
      <c r="S17" s="22"/>
    </row>
    <row r="18" spans="1:19" ht="18.75">
      <c r="A18" s="9">
        <v>60</v>
      </c>
      <c r="B18" s="10" t="s">
        <v>72</v>
      </c>
      <c r="C18" s="10" t="s">
        <v>16</v>
      </c>
      <c r="D18" s="11">
        <v>37621</v>
      </c>
      <c r="E18" s="12" t="s">
        <v>59</v>
      </c>
      <c r="F18" s="12" t="s">
        <v>18</v>
      </c>
      <c r="G18" s="13">
        <v>1000000060</v>
      </c>
      <c r="H18" s="14" t="s">
        <v>73</v>
      </c>
      <c r="I18" s="15">
        <v>10.87</v>
      </c>
      <c r="J18" s="9">
        <v>69</v>
      </c>
      <c r="K18" s="10" t="s">
        <v>74</v>
      </c>
      <c r="L18" s="10" t="s">
        <v>16</v>
      </c>
      <c r="M18" s="11">
        <v>37316</v>
      </c>
      <c r="N18" s="12" t="s">
        <v>59</v>
      </c>
      <c r="O18" s="12" t="s">
        <v>18</v>
      </c>
      <c r="P18" s="14">
        <v>1000000069</v>
      </c>
      <c r="Q18" s="14" t="s">
        <v>75</v>
      </c>
      <c r="R18" s="15">
        <v>10.67</v>
      </c>
      <c r="S18" s="22"/>
    </row>
    <row r="19" spans="1:19" ht="18.75">
      <c r="A19" s="9">
        <v>69</v>
      </c>
      <c r="B19" s="10" t="s">
        <v>74</v>
      </c>
      <c r="C19" s="10" t="s">
        <v>16</v>
      </c>
      <c r="D19" s="11">
        <v>37316</v>
      </c>
      <c r="E19" s="12" t="s">
        <v>59</v>
      </c>
      <c r="F19" s="12" t="s">
        <v>18</v>
      </c>
      <c r="G19" s="13">
        <v>1000000069</v>
      </c>
      <c r="H19" s="14" t="s">
        <v>75</v>
      </c>
      <c r="I19" s="15">
        <v>10.67</v>
      </c>
      <c r="J19" s="9">
        <v>70</v>
      </c>
      <c r="K19" s="10" t="s">
        <v>76</v>
      </c>
      <c r="L19" s="10" t="s">
        <v>16</v>
      </c>
      <c r="M19" s="11">
        <v>37579</v>
      </c>
      <c r="N19" s="12" t="s">
        <v>59</v>
      </c>
      <c r="O19" s="12" t="s">
        <v>18</v>
      </c>
      <c r="P19" s="14">
        <v>1000000070</v>
      </c>
      <c r="Q19" s="14" t="s">
        <v>77</v>
      </c>
      <c r="R19" s="15">
        <v>10.67</v>
      </c>
      <c r="S19" s="22"/>
    </row>
    <row r="20" spans="1:19" ht="18.75">
      <c r="A20" s="9">
        <v>70</v>
      </c>
      <c r="B20" s="10" t="s">
        <v>76</v>
      </c>
      <c r="C20" s="10" t="s">
        <v>16</v>
      </c>
      <c r="D20" s="11">
        <v>37579</v>
      </c>
      <c r="E20" s="12" t="s">
        <v>59</v>
      </c>
      <c r="F20" s="12" t="s">
        <v>18</v>
      </c>
      <c r="G20" s="13">
        <v>1000000070</v>
      </c>
      <c r="H20" s="14" t="s">
        <v>77</v>
      </c>
      <c r="I20" s="15">
        <v>10.67</v>
      </c>
      <c r="J20" s="9">
        <v>79</v>
      </c>
      <c r="K20" s="10" t="s">
        <v>78</v>
      </c>
      <c r="L20" s="10" t="s">
        <v>16</v>
      </c>
      <c r="M20" s="11">
        <v>37264</v>
      </c>
      <c r="N20" s="12" t="s">
        <v>59</v>
      </c>
      <c r="O20" s="12" t="s">
        <v>18</v>
      </c>
      <c r="P20" s="14">
        <v>1000000079</v>
      </c>
      <c r="Q20" s="14" t="s">
        <v>79</v>
      </c>
      <c r="R20" s="15">
        <v>10.03</v>
      </c>
      <c r="S20" s="22"/>
    </row>
    <row r="21" spans="1:19" ht="18.75">
      <c r="A21" s="9">
        <v>79</v>
      </c>
      <c r="B21" s="10" t="s">
        <v>78</v>
      </c>
      <c r="C21" s="10" t="s">
        <v>16</v>
      </c>
      <c r="D21" s="11">
        <v>37264</v>
      </c>
      <c r="E21" s="12" t="s">
        <v>59</v>
      </c>
      <c r="F21" s="12" t="s">
        <v>18</v>
      </c>
      <c r="G21" s="13">
        <v>1000000079</v>
      </c>
      <c r="H21" s="14" t="s">
        <v>79</v>
      </c>
      <c r="I21" s="15">
        <v>10.03</v>
      </c>
      <c r="J21" s="9">
        <v>80</v>
      </c>
      <c r="K21" s="10" t="s">
        <v>80</v>
      </c>
      <c r="L21" s="10" t="s">
        <v>16</v>
      </c>
      <c r="M21" s="11">
        <v>37490</v>
      </c>
      <c r="N21" s="12" t="s">
        <v>59</v>
      </c>
      <c r="O21" s="12" t="s">
        <v>18</v>
      </c>
      <c r="P21" s="14">
        <v>1000000080</v>
      </c>
      <c r="Q21" s="14" t="s">
        <v>81</v>
      </c>
      <c r="R21" s="15">
        <v>7.89</v>
      </c>
      <c r="S21" s="22"/>
    </row>
    <row r="22" spans="1:19" ht="18.75">
      <c r="A22" s="9">
        <v>80</v>
      </c>
      <c r="B22" s="10" t="s">
        <v>80</v>
      </c>
      <c r="C22" s="10" t="s">
        <v>16</v>
      </c>
      <c r="D22" s="11">
        <v>37490</v>
      </c>
      <c r="E22" s="12" t="s">
        <v>59</v>
      </c>
      <c r="F22" s="12" t="s">
        <v>18</v>
      </c>
      <c r="G22" s="13">
        <v>1000000080</v>
      </c>
      <c r="H22" s="14" t="s">
        <v>81</v>
      </c>
      <c r="I22" s="15">
        <v>7.89</v>
      </c>
      <c r="J22" s="16">
        <v>15</v>
      </c>
      <c r="K22" s="17" t="s">
        <v>82</v>
      </c>
      <c r="L22" s="17" t="s">
        <v>16</v>
      </c>
      <c r="M22" s="18">
        <v>37521</v>
      </c>
      <c r="N22" s="19" t="s">
        <v>83</v>
      </c>
      <c r="O22" s="19" t="s">
        <v>18</v>
      </c>
      <c r="P22" s="20">
        <v>1000000015</v>
      </c>
      <c r="Q22" s="20" t="s">
        <v>84</v>
      </c>
      <c r="R22" s="21">
        <v>12.31</v>
      </c>
      <c r="S22" s="22"/>
    </row>
    <row r="23" spans="1:19" ht="18.75">
      <c r="A23" s="9">
        <v>87</v>
      </c>
      <c r="B23" s="10" t="s">
        <v>85</v>
      </c>
      <c r="C23" s="10" t="s">
        <v>16</v>
      </c>
      <c r="D23" s="11">
        <v>37491</v>
      </c>
      <c r="E23" s="12" t="s">
        <v>59</v>
      </c>
      <c r="F23" s="12" t="s">
        <v>18</v>
      </c>
      <c r="G23" s="13">
        <v>1000000087</v>
      </c>
      <c r="H23" s="14" t="s">
        <v>86</v>
      </c>
      <c r="I23" s="15">
        <v>7.57</v>
      </c>
      <c r="J23" s="16">
        <v>18</v>
      </c>
      <c r="K23" s="17" t="s">
        <v>87</v>
      </c>
      <c r="L23" s="17" t="s">
        <v>16</v>
      </c>
      <c r="M23" s="18">
        <v>37494</v>
      </c>
      <c r="N23" s="19" t="s">
        <v>83</v>
      </c>
      <c r="O23" s="19" t="s">
        <v>18</v>
      </c>
      <c r="P23" s="20">
        <v>1000000018</v>
      </c>
      <c r="Q23" s="20" t="s">
        <v>88</v>
      </c>
      <c r="R23" s="21">
        <v>12.26</v>
      </c>
      <c r="S23" s="22"/>
    </row>
    <row r="24" spans="1:19" ht="18.75">
      <c r="A24" s="9">
        <v>64</v>
      </c>
      <c r="B24" s="10" t="s">
        <v>89</v>
      </c>
      <c r="C24" s="10" t="s">
        <v>16</v>
      </c>
      <c r="D24" s="11">
        <v>37543</v>
      </c>
      <c r="E24" s="12" t="s">
        <v>90</v>
      </c>
      <c r="F24" s="12" t="s">
        <v>18</v>
      </c>
      <c r="G24" s="13">
        <v>1000000064</v>
      </c>
      <c r="H24" s="14" t="s">
        <v>91</v>
      </c>
      <c r="I24" s="15">
        <v>10.83</v>
      </c>
      <c r="J24" s="16">
        <v>21</v>
      </c>
      <c r="K24" s="17" t="s">
        <v>92</v>
      </c>
      <c r="L24" s="17" t="s">
        <v>16</v>
      </c>
      <c r="M24" s="18">
        <v>37597</v>
      </c>
      <c r="N24" s="19" t="s">
        <v>83</v>
      </c>
      <c r="O24" s="19" t="s">
        <v>18</v>
      </c>
      <c r="P24" s="20">
        <v>1000000021</v>
      </c>
      <c r="Q24" s="20" t="s">
        <v>93</v>
      </c>
      <c r="R24" s="21">
        <v>12.2</v>
      </c>
      <c r="S24" s="22"/>
    </row>
    <row r="25" spans="1:19" ht="18.75">
      <c r="A25" s="9">
        <v>74</v>
      </c>
      <c r="B25" s="10" t="s">
        <v>94</v>
      </c>
      <c r="C25" s="10" t="s">
        <v>16</v>
      </c>
      <c r="D25" s="11">
        <v>37327</v>
      </c>
      <c r="E25" s="12" t="s">
        <v>90</v>
      </c>
      <c r="F25" s="12" t="s">
        <v>18</v>
      </c>
      <c r="G25" s="13">
        <v>1000000074</v>
      </c>
      <c r="H25" s="14" t="s">
        <v>95</v>
      </c>
      <c r="I25" s="15">
        <v>10.55</v>
      </c>
      <c r="J25" s="16">
        <v>25</v>
      </c>
      <c r="K25" s="17" t="s">
        <v>96</v>
      </c>
      <c r="L25" s="17" t="s">
        <v>16</v>
      </c>
      <c r="M25" s="18">
        <v>37307</v>
      </c>
      <c r="N25" s="19" t="s">
        <v>83</v>
      </c>
      <c r="O25" s="19" t="s">
        <v>18</v>
      </c>
      <c r="P25" s="20">
        <v>1000000025</v>
      </c>
      <c r="Q25" s="20" t="s">
        <v>97</v>
      </c>
      <c r="R25" s="21">
        <v>12.03</v>
      </c>
      <c r="S25" s="22"/>
    </row>
    <row r="26" spans="1:19" ht="18.75">
      <c r="A26" s="9">
        <v>6</v>
      </c>
      <c r="B26" s="10" t="s">
        <v>98</v>
      </c>
      <c r="C26" s="10" t="s">
        <v>16</v>
      </c>
      <c r="D26" s="11">
        <v>37454</v>
      </c>
      <c r="E26" s="12" t="s">
        <v>99</v>
      </c>
      <c r="F26" s="12" t="s">
        <v>18</v>
      </c>
      <c r="G26" s="13">
        <v>1000000006</v>
      </c>
      <c r="H26" s="14" t="s">
        <v>100</v>
      </c>
      <c r="I26" s="15">
        <v>12.72</v>
      </c>
      <c r="J26" s="16">
        <v>68</v>
      </c>
      <c r="K26" s="17" t="s">
        <v>101</v>
      </c>
      <c r="L26" s="17" t="s">
        <v>16</v>
      </c>
      <c r="M26" s="18">
        <v>37363</v>
      </c>
      <c r="N26" s="19" t="s">
        <v>83</v>
      </c>
      <c r="O26" s="19" t="s">
        <v>18</v>
      </c>
      <c r="P26" s="20">
        <v>1000000068</v>
      </c>
      <c r="Q26" s="20" t="s">
        <v>102</v>
      </c>
      <c r="R26" s="21">
        <v>10.69</v>
      </c>
      <c r="S26" s="22"/>
    </row>
    <row r="27" spans="1:19" ht="18.75">
      <c r="A27" s="9">
        <v>8</v>
      </c>
      <c r="B27" s="10" t="s">
        <v>103</v>
      </c>
      <c r="C27" s="10" t="s">
        <v>16</v>
      </c>
      <c r="D27" s="11">
        <v>37264</v>
      </c>
      <c r="E27" s="12" t="s">
        <v>99</v>
      </c>
      <c r="F27" s="12" t="s">
        <v>18</v>
      </c>
      <c r="G27" s="13">
        <v>1000000008</v>
      </c>
      <c r="H27" s="14" t="s">
        <v>104</v>
      </c>
      <c r="I27" s="15">
        <v>12.58</v>
      </c>
      <c r="J27" s="9">
        <v>2</v>
      </c>
      <c r="K27" s="10" t="s">
        <v>105</v>
      </c>
      <c r="L27" s="10" t="s">
        <v>16</v>
      </c>
      <c r="M27" s="11">
        <v>37513</v>
      </c>
      <c r="N27" s="12" t="s">
        <v>106</v>
      </c>
      <c r="O27" s="12" t="s">
        <v>18</v>
      </c>
      <c r="P27" s="14">
        <v>1000000002</v>
      </c>
      <c r="Q27" s="14" t="s">
        <v>107</v>
      </c>
      <c r="R27" s="15">
        <v>13.49</v>
      </c>
      <c r="S27" s="22"/>
    </row>
    <row r="28" spans="1:19" ht="18.75">
      <c r="A28" s="9">
        <v>9</v>
      </c>
      <c r="B28" s="10" t="s">
        <v>108</v>
      </c>
      <c r="C28" s="10" t="s">
        <v>16</v>
      </c>
      <c r="D28" s="11">
        <v>37425</v>
      </c>
      <c r="E28" s="12" t="s">
        <v>99</v>
      </c>
      <c r="F28" s="12" t="s">
        <v>18</v>
      </c>
      <c r="G28" s="13">
        <v>1000000009</v>
      </c>
      <c r="H28" s="14" t="s">
        <v>109</v>
      </c>
      <c r="I28" s="15">
        <v>12.52</v>
      </c>
      <c r="J28" s="9">
        <v>19</v>
      </c>
      <c r="K28" s="10" t="s">
        <v>110</v>
      </c>
      <c r="L28" s="10" t="s">
        <v>16</v>
      </c>
      <c r="M28" s="11">
        <v>37588</v>
      </c>
      <c r="N28" s="12" t="s">
        <v>106</v>
      </c>
      <c r="O28" s="12" t="s">
        <v>18</v>
      </c>
      <c r="P28" s="14">
        <v>1000000019</v>
      </c>
      <c r="Q28" s="14" t="s">
        <v>111</v>
      </c>
      <c r="R28" s="15">
        <v>12.23</v>
      </c>
      <c r="S28" s="22"/>
    </row>
    <row r="29" spans="1:19" ht="18.75">
      <c r="A29" s="9">
        <v>11</v>
      </c>
      <c r="B29" s="10" t="s">
        <v>112</v>
      </c>
      <c r="C29" s="10" t="s">
        <v>16</v>
      </c>
      <c r="D29" s="11">
        <v>37375</v>
      </c>
      <c r="E29" s="12" t="s">
        <v>99</v>
      </c>
      <c r="F29" s="12" t="s">
        <v>18</v>
      </c>
      <c r="G29" s="13">
        <v>1000000011</v>
      </c>
      <c r="H29" s="14" t="s">
        <v>113</v>
      </c>
      <c r="I29" s="15">
        <v>12.39</v>
      </c>
      <c r="J29" s="9">
        <v>29</v>
      </c>
      <c r="K29" s="10" t="s">
        <v>114</v>
      </c>
      <c r="L29" s="10" t="s">
        <v>16</v>
      </c>
      <c r="M29" s="11">
        <v>37700</v>
      </c>
      <c r="N29" s="12" t="s">
        <v>106</v>
      </c>
      <c r="O29" s="12" t="s">
        <v>18</v>
      </c>
      <c r="P29" s="14">
        <v>1000000029</v>
      </c>
      <c r="Q29" s="14" t="s">
        <v>115</v>
      </c>
      <c r="R29" s="15">
        <v>11.93</v>
      </c>
      <c r="S29" s="22"/>
    </row>
    <row r="30" spans="1:18" ht="18.75">
      <c r="A30" s="9">
        <v>20</v>
      </c>
      <c r="B30" s="10" t="s">
        <v>116</v>
      </c>
      <c r="C30" s="10" t="s">
        <v>16</v>
      </c>
      <c r="D30" s="11">
        <v>37295</v>
      </c>
      <c r="E30" s="12" t="s">
        <v>99</v>
      </c>
      <c r="F30" s="12" t="s">
        <v>18</v>
      </c>
      <c r="G30" s="13">
        <v>1000000020</v>
      </c>
      <c r="H30" s="14" t="s">
        <v>117</v>
      </c>
      <c r="I30" s="15">
        <v>12.23</v>
      </c>
      <c r="J30" s="9">
        <v>51</v>
      </c>
      <c r="K30" s="10" t="s">
        <v>118</v>
      </c>
      <c r="L30" s="10" t="s">
        <v>16</v>
      </c>
      <c r="M30" s="11">
        <v>37343</v>
      </c>
      <c r="N30" s="12" t="s">
        <v>106</v>
      </c>
      <c r="O30" s="12" t="s">
        <v>18</v>
      </c>
      <c r="P30" s="14">
        <v>1000000051</v>
      </c>
      <c r="Q30" s="14" t="s">
        <v>119</v>
      </c>
      <c r="R30" s="15">
        <v>11.21</v>
      </c>
    </row>
    <row r="31" spans="1:18" ht="18.75">
      <c r="A31" s="9">
        <v>27</v>
      </c>
      <c r="B31" s="10" t="s">
        <v>120</v>
      </c>
      <c r="C31" s="10" t="s">
        <v>16</v>
      </c>
      <c r="D31" s="11">
        <v>37264</v>
      </c>
      <c r="E31" s="12" t="s">
        <v>99</v>
      </c>
      <c r="F31" s="12" t="s">
        <v>18</v>
      </c>
      <c r="G31" s="13">
        <v>1000000027</v>
      </c>
      <c r="H31" s="14" t="s">
        <v>121</v>
      </c>
      <c r="I31" s="15">
        <v>11.98</v>
      </c>
      <c r="J31" s="9">
        <v>52</v>
      </c>
      <c r="K31" s="10" t="s">
        <v>122</v>
      </c>
      <c r="L31" s="10" t="s">
        <v>16</v>
      </c>
      <c r="M31" s="11">
        <v>37606</v>
      </c>
      <c r="N31" s="12" t="s">
        <v>106</v>
      </c>
      <c r="O31" s="12" t="s">
        <v>18</v>
      </c>
      <c r="P31" s="14">
        <v>1000000052</v>
      </c>
      <c r="Q31" s="14" t="s">
        <v>123</v>
      </c>
      <c r="R31" s="15">
        <v>11.18</v>
      </c>
    </row>
    <row r="32" spans="1:18" ht="18.75">
      <c r="A32" s="9">
        <v>28</v>
      </c>
      <c r="B32" s="10" t="s">
        <v>124</v>
      </c>
      <c r="C32" s="10" t="s">
        <v>16</v>
      </c>
      <c r="D32" s="11">
        <v>37387</v>
      </c>
      <c r="E32" s="12" t="s">
        <v>99</v>
      </c>
      <c r="F32" s="12" t="s">
        <v>18</v>
      </c>
      <c r="G32" s="13">
        <v>1000000028</v>
      </c>
      <c r="H32" s="14" t="s">
        <v>125</v>
      </c>
      <c r="I32" s="15">
        <v>11.93</v>
      </c>
      <c r="J32" s="16">
        <v>10</v>
      </c>
      <c r="K32" s="17" t="s">
        <v>126</v>
      </c>
      <c r="L32" s="17" t="s">
        <v>16</v>
      </c>
      <c r="M32" s="18">
        <v>37623</v>
      </c>
      <c r="N32" s="19" t="s">
        <v>127</v>
      </c>
      <c r="O32" s="19" t="s">
        <v>18</v>
      </c>
      <c r="P32" s="20">
        <v>1000000010</v>
      </c>
      <c r="Q32" s="20" t="s">
        <v>128</v>
      </c>
      <c r="R32" s="21">
        <v>12.47</v>
      </c>
    </row>
    <row r="33" spans="1:18" ht="18.75">
      <c r="A33" s="9">
        <v>47</v>
      </c>
      <c r="B33" s="10" t="s">
        <v>129</v>
      </c>
      <c r="C33" s="10" t="s">
        <v>16</v>
      </c>
      <c r="D33" s="11">
        <v>37581</v>
      </c>
      <c r="E33" s="12" t="s">
        <v>99</v>
      </c>
      <c r="F33" s="12" t="s">
        <v>18</v>
      </c>
      <c r="G33" s="13">
        <v>1000000047</v>
      </c>
      <c r="H33" s="14" t="s">
        <v>130</v>
      </c>
      <c r="I33" s="15">
        <v>11.29</v>
      </c>
      <c r="J33" s="16">
        <v>42</v>
      </c>
      <c r="K33" s="17" t="s">
        <v>131</v>
      </c>
      <c r="L33" s="17" t="s">
        <v>16</v>
      </c>
      <c r="M33" s="18">
        <v>37516</v>
      </c>
      <c r="N33" s="19" t="s">
        <v>127</v>
      </c>
      <c r="O33" s="19" t="s">
        <v>18</v>
      </c>
      <c r="P33" s="20">
        <v>1000000042</v>
      </c>
      <c r="Q33" s="20" t="s">
        <v>132</v>
      </c>
      <c r="R33" s="21">
        <v>11.47</v>
      </c>
    </row>
    <row r="34" spans="1:18" ht="18.75">
      <c r="A34" s="9">
        <v>54</v>
      </c>
      <c r="B34" s="10" t="s">
        <v>133</v>
      </c>
      <c r="C34" s="10" t="s">
        <v>16</v>
      </c>
      <c r="D34" s="11">
        <v>37308</v>
      </c>
      <c r="E34" s="12" t="s">
        <v>99</v>
      </c>
      <c r="F34" s="12" t="s">
        <v>18</v>
      </c>
      <c r="G34" s="13">
        <v>1000000054</v>
      </c>
      <c r="H34" s="14" t="s">
        <v>134</v>
      </c>
      <c r="I34" s="15">
        <v>11.06</v>
      </c>
      <c r="J34" s="16">
        <v>45</v>
      </c>
      <c r="K34" s="17" t="s">
        <v>135</v>
      </c>
      <c r="L34" s="17" t="s">
        <v>16</v>
      </c>
      <c r="M34" s="18">
        <v>37289</v>
      </c>
      <c r="N34" s="19" t="s">
        <v>127</v>
      </c>
      <c r="O34" s="19" t="s">
        <v>18</v>
      </c>
      <c r="P34" s="20">
        <v>1000000045</v>
      </c>
      <c r="Q34" s="20" t="s">
        <v>136</v>
      </c>
      <c r="R34" s="21">
        <v>11.34</v>
      </c>
    </row>
    <row r="35" spans="1:18" ht="18.75">
      <c r="A35" s="9">
        <v>62</v>
      </c>
      <c r="B35" s="10" t="s">
        <v>137</v>
      </c>
      <c r="C35" s="10" t="s">
        <v>16</v>
      </c>
      <c r="D35" s="11">
        <v>37414</v>
      </c>
      <c r="E35" s="12" t="s">
        <v>99</v>
      </c>
      <c r="F35" s="12" t="s">
        <v>18</v>
      </c>
      <c r="G35" s="13">
        <v>1000000062</v>
      </c>
      <c r="H35" s="14" t="s">
        <v>138</v>
      </c>
      <c r="I35" s="15">
        <v>10.85</v>
      </c>
      <c r="J35" s="16">
        <v>57</v>
      </c>
      <c r="K35" s="17" t="s">
        <v>139</v>
      </c>
      <c r="L35" s="17" t="s">
        <v>16</v>
      </c>
      <c r="M35" s="18">
        <v>37528</v>
      </c>
      <c r="N35" s="19" t="s">
        <v>127</v>
      </c>
      <c r="O35" s="19" t="s">
        <v>18</v>
      </c>
      <c r="P35" s="20">
        <v>1000000057</v>
      </c>
      <c r="Q35" s="20" t="s">
        <v>140</v>
      </c>
      <c r="R35" s="21">
        <v>10.91</v>
      </c>
    </row>
    <row r="36" spans="1:18" ht="18.75">
      <c r="A36" s="9">
        <v>78</v>
      </c>
      <c r="B36" s="10" t="s">
        <v>141</v>
      </c>
      <c r="C36" s="10" t="s">
        <v>16</v>
      </c>
      <c r="D36" s="11">
        <v>37578</v>
      </c>
      <c r="E36" s="12" t="s">
        <v>99</v>
      </c>
      <c r="F36" s="12" t="s">
        <v>18</v>
      </c>
      <c r="G36" s="13">
        <v>1000000078</v>
      </c>
      <c r="H36" s="14" t="s">
        <v>142</v>
      </c>
      <c r="I36" s="15">
        <v>10.32</v>
      </c>
      <c r="J36" s="16">
        <v>67</v>
      </c>
      <c r="K36" s="17" t="s">
        <v>143</v>
      </c>
      <c r="L36" s="17" t="s">
        <v>16</v>
      </c>
      <c r="M36" s="18">
        <v>37526</v>
      </c>
      <c r="N36" s="19" t="s">
        <v>127</v>
      </c>
      <c r="O36" s="19" t="s">
        <v>18</v>
      </c>
      <c r="P36" s="20">
        <v>1000000067</v>
      </c>
      <c r="Q36" s="20" t="s">
        <v>144</v>
      </c>
      <c r="R36" s="21">
        <v>10.71</v>
      </c>
    </row>
    <row r="37" spans="1:18" ht="18.75">
      <c r="A37" s="9">
        <v>15</v>
      </c>
      <c r="B37" s="10" t="s">
        <v>82</v>
      </c>
      <c r="C37" s="10" t="s">
        <v>16</v>
      </c>
      <c r="D37" s="11">
        <v>37521</v>
      </c>
      <c r="E37" s="12" t="s">
        <v>83</v>
      </c>
      <c r="F37" s="12" t="s">
        <v>18</v>
      </c>
      <c r="G37" s="13">
        <v>1000000015</v>
      </c>
      <c r="H37" s="14" t="s">
        <v>84</v>
      </c>
      <c r="I37" s="15">
        <v>12.31</v>
      </c>
      <c r="J37" s="9">
        <v>5</v>
      </c>
      <c r="K37" s="10" t="s">
        <v>145</v>
      </c>
      <c r="L37" s="10" t="s">
        <v>16</v>
      </c>
      <c r="M37" s="11">
        <v>37473</v>
      </c>
      <c r="N37" s="12" t="s">
        <v>146</v>
      </c>
      <c r="O37" s="12" t="s">
        <v>18</v>
      </c>
      <c r="P37" s="14">
        <v>1000000005</v>
      </c>
      <c r="Q37" s="14" t="s">
        <v>147</v>
      </c>
      <c r="R37" s="15">
        <v>13.03</v>
      </c>
    </row>
    <row r="38" spans="1:18" ht="18.75">
      <c r="A38" s="9">
        <v>18</v>
      </c>
      <c r="B38" s="10" t="s">
        <v>87</v>
      </c>
      <c r="C38" s="10" t="s">
        <v>16</v>
      </c>
      <c r="D38" s="11">
        <v>37494</v>
      </c>
      <c r="E38" s="12" t="s">
        <v>83</v>
      </c>
      <c r="F38" s="12" t="s">
        <v>18</v>
      </c>
      <c r="G38" s="13">
        <v>1000000018</v>
      </c>
      <c r="H38" s="14" t="s">
        <v>88</v>
      </c>
      <c r="I38" s="15">
        <v>12.26</v>
      </c>
      <c r="J38" s="9">
        <v>16</v>
      </c>
      <c r="K38" s="10" t="s">
        <v>148</v>
      </c>
      <c r="L38" s="10" t="s">
        <v>16</v>
      </c>
      <c r="M38" s="11">
        <v>37473</v>
      </c>
      <c r="N38" s="12" t="s">
        <v>146</v>
      </c>
      <c r="O38" s="12" t="s">
        <v>18</v>
      </c>
      <c r="P38" s="14">
        <v>1000000016</v>
      </c>
      <c r="Q38" s="14" t="s">
        <v>149</v>
      </c>
      <c r="R38" s="15">
        <v>12.28</v>
      </c>
    </row>
    <row r="39" spans="1:18" ht="18.75">
      <c r="A39" s="9">
        <v>21</v>
      </c>
      <c r="B39" s="10" t="s">
        <v>92</v>
      </c>
      <c r="C39" s="10" t="s">
        <v>16</v>
      </c>
      <c r="D39" s="11">
        <v>37597</v>
      </c>
      <c r="E39" s="12" t="s">
        <v>83</v>
      </c>
      <c r="F39" s="12" t="s">
        <v>18</v>
      </c>
      <c r="G39" s="13">
        <v>1000000021</v>
      </c>
      <c r="H39" s="14" t="s">
        <v>93</v>
      </c>
      <c r="I39" s="15">
        <v>12.2</v>
      </c>
      <c r="J39" s="9">
        <v>17</v>
      </c>
      <c r="K39" s="10" t="s">
        <v>150</v>
      </c>
      <c r="L39" s="10" t="s">
        <v>16</v>
      </c>
      <c r="M39" s="11">
        <v>37409</v>
      </c>
      <c r="N39" s="12" t="s">
        <v>146</v>
      </c>
      <c r="O39" s="12" t="s">
        <v>18</v>
      </c>
      <c r="P39" s="14">
        <v>1000000017</v>
      </c>
      <c r="Q39" s="14" t="s">
        <v>151</v>
      </c>
      <c r="R39" s="15">
        <v>12.28</v>
      </c>
    </row>
    <row r="40" spans="1:18" ht="18.75">
      <c r="A40" s="9">
        <v>25</v>
      </c>
      <c r="B40" s="10" t="s">
        <v>96</v>
      </c>
      <c r="C40" s="10" t="s">
        <v>16</v>
      </c>
      <c r="D40" s="11">
        <v>37307</v>
      </c>
      <c r="E40" s="12" t="s">
        <v>83</v>
      </c>
      <c r="F40" s="12" t="s">
        <v>18</v>
      </c>
      <c r="G40" s="13">
        <v>1000000025</v>
      </c>
      <c r="H40" s="14" t="s">
        <v>97</v>
      </c>
      <c r="I40" s="15">
        <v>12.03</v>
      </c>
      <c r="J40" s="9">
        <v>26</v>
      </c>
      <c r="K40" s="10" t="s">
        <v>152</v>
      </c>
      <c r="L40" s="10" t="s">
        <v>16</v>
      </c>
      <c r="M40" s="11">
        <v>37515</v>
      </c>
      <c r="N40" s="12" t="s">
        <v>146</v>
      </c>
      <c r="O40" s="12" t="s">
        <v>18</v>
      </c>
      <c r="P40" s="14">
        <v>1000000026</v>
      </c>
      <c r="Q40" s="14" t="s">
        <v>153</v>
      </c>
      <c r="R40" s="15">
        <v>12.03</v>
      </c>
    </row>
    <row r="41" spans="1:18" ht="18.75">
      <c r="A41" s="9">
        <v>68</v>
      </c>
      <c r="B41" s="10" t="s">
        <v>101</v>
      </c>
      <c r="C41" s="10" t="s">
        <v>16</v>
      </c>
      <c r="D41" s="11">
        <v>37363</v>
      </c>
      <c r="E41" s="12" t="s">
        <v>83</v>
      </c>
      <c r="F41" s="12" t="s">
        <v>18</v>
      </c>
      <c r="G41" s="13">
        <v>1000000068</v>
      </c>
      <c r="H41" s="14" t="s">
        <v>102</v>
      </c>
      <c r="I41" s="15">
        <v>10.69</v>
      </c>
      <c r="J41" s="9">
        <v>34</v>
      </c>
      <c r="K41" s="10" t="s">
        <v>154</v>
      </c>
      <c r="L41" s="10" t="s">
        <v>16</v>
      </c>
      <c r="M41" s="11">
        <v>37434</v>
      </c>
      <c r="N41" s="12" t="s">
        <v>146</v>
      </c>
      <c r="O41" s="12" t="s">
        <v>18</v>
      </c>
      <c r="P41" s="14">
        <v>1000000034</v>
      </c>
      <c r="Q41" s="14" t="s">
        <v>155</v>
      </c>
      <c r="R41" s="15">
        <v>11.73</v>
      </c>
    </row>
    <row r="42" spans="1:18" ht="18.75">
      <c r="A42" s="9">
        <v>75</v>
      </c>
      <c r="B42" s="10" t="s">
        <v>156</v>
      </c>
      <c r="C42" s="10" t="s">
        <v>16</v>
      </c>
      <c r="D42" s="11">
        <v>37587</v>
      </c>
      <c r="E42" s="12" t="s">
        <v>83</v>
      </c>
      <c r="F42" s="12" t="s">
        <v>18</v>
      </c>
      <c r="G42" s="13">
        <v>1000000075</v>
      </c>
      <c r="H42" s="14" t="s">
        <v>157</v>
      </c>
      <c r="I42" s="15">
        <v>10.45</v>
      </c>
      <c r="J42" s="16">
        <v>1</v>
      </c>
      <c r="K42" s="17" t="s">
        <v>158</v>
      </c>
      <c r="L42" s="17" t="s">
        <v>16</v>
      </c>
      <c r="M42" s="18">
        <v>37274</v>
      </c>
      <c r="N42" s="19" t="s">
        <v>159</v>
      </c>
      <c r="O42" s="19" t="s">
        <v>18</v>
      </c>
      <c r="P42" s="20">
        <v>1000000001</v>
      </c>
      <c r="Q42" s="20" t="s">
        <v>160</v>
      </c>
      <c r="R42" s="21">
        <v>14.19</v>
      </c>
    </row>
    <row r="43" spans="1:18" ht="18.75">
      <c r="A43" s="9">
        <v>76</v>
      </c>
      <c r="B43" s="10" t="s">
        <v>161</v>
      </c>
      <c r="C43" s="10" t="s">
        <v>16</v>
      </c>
      <c r="D43" s="11">
        <v>37654</v>
      </c>
      <c r="E43" s="12" t="s">
        <v>83</v>
      </c>
      <c r="F43" s="12" t="s">
        <v>18</v>
      </c>
      <c r="G43" s="13">
        <v>1000000076</v>
      </c>
      <c r="H43" s="14" t="s">
        <v>162</v>
      </c>
      <c r="I43" s="15">
        <v>10.38</v>
      </c>
      <c r="J43" s="16">
        <v>13</v>
      </c>
      <c r="K43" s="17" t="s">
        <v>163</v>
      </c>
      <c r="L43" s="17" t="s">
        <v>16</v>
      </c>
      <c r="M43" s="18">
        <v>37435</v>
      </c>
      <c r="N43" s="19" t="s">
        <v>159</v>
      </c>
      <c r="O43" s="19" t="s">
        <v>18</v>
      </c>
      <c r="P43" s="20">
        <v>1000000013</v>
      </c>
      <c r="Q43" s="20" t="s">
        <v>164</v>
      </c>
      <c r="R43" s="21">
        <v>12.36</v>
      </c>
    </row>
    <row r="44" spans="1:18" ht="18.75">
      <c r="A44" s="9">
        <v>81</v>
      </c>
      <c r="B44" s="10" t="s">
        <v>165</v>
      </c>
      <c r="C44" s="10" t="s">
        <v>16</v>
      </c>
      <c r="D44" s="11">
        <v>37823</v>
      </c>
      <c r="E44" s="12" t="s">
        <v>83</v>
      </c>
      <c r="F44" s="12" t="s">
        <v>18</v>
      </c>
      <c r="G44" s="13">
        <v>1000000081</v>
      </c>
      <c r="H44" s="14" t="s">
        <v>166</v>
      </c>
      <c r="I44" s="15">
        <v>7.6</v>
      </c>
      <c r="J44" s="16">
        <v>23</v>
      </c>
      <c r="K44" s="17" t="s">
        <v>167</v>
      </c>
      <c r="L44" s="17" t="s">
        <v>16</v>
      </c>
      <c r="M44" s="18">
        <v>37513</v>
      </c>
      <c r="N44" s="19" t="s">
        <v>159</v>
      </c>
      <c r="O44" s="19" t="s">
        <v>18</v>
      </c>
      <c r="P44" s="20">
        <v>1000000023</v>
      </c>
      <c r="Q44" s="20" t="s">
        <v>168</v>
      </c>
      <c r="R44" s="21">
        <v>12.1</v>
      </c>
    </row>
    <row r="45" spans="1:18" ht="18.75">
      <c r="A45" s="9">
        <v>4</v>
      </c>
      <c r="B45" s="10" t="s">
        <v>169</v>
      </c>
      <c r="C45" s="10" t="s">
        <v>16</v>
      </c>
      <c r="D45" s="11">
        <v>37288</v>
      </c>
      <c r="E45" s="12" t="s">
        <v>170</v>
      </c>
      <c r="F45" s="12" t="s">
        <v>18</v>
      </c>
      <c r="G45" s="13">
        <v>1000000004</v>
      </c>
      <c r="H45" s="14" t="s">
        <v>171</v>
      </c>
      <c r="I45" s="15">
        <v>13.12</v>
      </c>
      <c r="J45" s="16">
        <v>24</v>
      </c>
      <c r="K45" s="17" t="s">
        <v>172</v>
      </c>
      <c r="L45" s="17" t="s">
        <v>16</v>
      </c>
      <c r="M45" s="18">
        <v>37574</v>
      </c>
      <c r="N45" s="19" t="s">
        <v>159</v>
      </c>
      <c r="O45" s="19" t="s">
        <v>18</v>
      </c>
      <c r="P45" s="20">
        <v>1000000024</v>
      </c>
      <c r="Q45" s="20" t="s">
        <v>173</v>
      </c>
      <c r="R45" s="21">
        <v>12.1</v>
      </c>
    </row>
    <row r="46" spans="1:18" ht="18.75">
      <c r="A46" s="9">
        <v>35</v>
      </c>
      <c r="B46" s="10" t="s">
        <v>174</v>
      </c>
      <c r="C46" s="10" t="s">
        <v>16</v>
      </c>
      <c r="D46" s="11">
        <v>37553</v>
      </c>
      <c r="E46" s="12" t="s">
        <v>170</v>
      </c>
      <c r="F46" s="12" t="s">
        <v>18</v>
      </c>
      <c r="G46" s="13">
        <v>1000000035</v>
      </c>
      <c r="H46" s="14" t="s">
        <v>175</v>
      </c>
      <c r="I46" s="15">
        <v>11.64</v>
      </c>
      <c r="J46" s="16">
        <v>43</v>
      </c>
      <c r="K46" s="17" t="s">
        <v>176</v>
      </c>
      <c r="L46" s="17" t="s">
        <v>16</v>
      </c>
      <c r="M46" s="18">
        <v>37281</v>
      </c>
      <c r="N46" s="19" t="s">
        <v>159</v>
      </c>
      <c r="O46" s="19" t="s">
        <v>18</v>
      </c>
      <c r="P46" s="20">
        <v>1000000043</v>
      </c>
      <c r="Q46" s="20" t="s">
        <v>177</v>
      </c>
      <c r="R46" s="21">
        <v>11.43</v>
      </c>
    </row>
    <row r="47" spans="1:18" ht="18.75">
      <c r="A47" s="9">
        <v>36</v>
      </c>
      <c r="B47" s="10" t="s">
        <v>178</v>
      </c>
      <c r="C47" s="10" t="s">
        <v>16</v>
      </c>
      <c r="D47" s="11">
        <v>37341</v>
      </c>
      <c r="E47" s="12" t="s">
        <v>170</v>
      </c>
      <c r="F47" s="12" t="s">
        <v>18</v>
      </c>
      <c r="G47" s="13">
        <v>1000000036</v>
      </c>
      <c r="H47" s="14" t="s">
        <v>179</v>
      </c>
      <c r="I47" s="15">
        <v>11.61</v>
      </c>
      <c r="J47" s="9">
        <v>44</v>
      </c>
      <c r="K47" s="10" t="s">
        <v>180</v>
      </c>
      <c r="L47" s="10" t="s">
        <v>16</v>
      </c>
      <c r="M47" s="11">
        <v>37343</v>
      </c>
      <c r="N47" s="12" t="s">
        <v>159</v>
      </c>
      <c r="O47" s="12" t="s">
        <v>18</v>
      </c>
      <c r="P47" s="14">
        <v>1000000044</v>
      </c>
      <c r="Q47" s="14" t="s">
        <v>181</v>
      </c>
      <c r="R47" s="15">
        <v>11.41</v>
      </c>
    </row>
    <row r="48" spans="1:18" ht="18.75">
      <c r="A48" s="9">
        <v>53</v>
      </c>
      <c r="B48" s="10" t="s">
        <v>182</v>
      </c>
      <c r="C48" s="10" t="s">
        <v>16</v>
      </c>
      <c r="D48" s="11">
        <v>37554</v>
      </c>
      <c r="E48" s="12" t="s">
        <v>170</v>
      </c>
      <c r="F48" s="12" t="s">
        <v>18</v>
      </c>
      <c r="G48" s="13">
        <v>1000000053</v>
      </c>
      <c r="H48" s="14" t="s">
        <v>183</v>
      </c>
      <c r="I48" s="15">
        <v>11.16</v>
      </c>
      <c r="J48" s="9">
        <v>50</v>
      </c>
      <c r="K48" s="10" t="s">
        <v>184</v>
      </c>
      <c r="L48" s="10" t="s">
        <v>16</v>
      </c>
      <c r="M48" s="11">
        <v>37420</v>
      </c>
      <c r="N48" s="12" t="s">
        <v>159</v>
      </c>
      <c r="O48" s="12" t="s">
        <v>18</v>
      </c>
      <c r="P48" s="14">
        <v>1000000050</v>
      </c>
      <c r="Q48" s="14" t="s">
        <v>185</v>
      </c>
      <c r="R48" s="15">
        <v>11.25</v>
      </c>
    </row>
    <row r="49" spans="1:18" ht="18.75">
      <c r="A49" s="9">
        <v>10</v>
      </c>
      <c r="B49" s="10" t="s">
        <v>126</v>
      </c>
      <c r="C49" s="10" t="s">
        <v>16</v>
      </c>
      <c r="D49" s="11">
        <v>37623</v>
      </c>
      <c r="E49" s="12" t="s">
        <v>127</v>
      </c>
      <c r="F49" s="12" t="s">
        <v>18</v>
      </c>
      <c r="G49" s="13">
        <v>1000000010</v>
      </c>
      <c r="H49" s="14" t="s">
        <v>128</v>
      </c>
      <c r="I49" s="15">
        <v>12.47</v>
      </c>
      <c r="J49" s="9">
        <v>58</v>
      </c>
      <c r="K49" s="10" t="s">
        <v>186</v>
      </c>
      <c r="L49" s="10" t="s">
        <v>16</v>
      </c>
      <c r="M49" s="11">
        <v>37520</v>
      </c>
      <c r="N49" s="12" t="s">
        <v>159</v>
      </c>
      <c r="O49" s="12" t="s">
        <v>18</v>
      </c>
      <c r="P49" s="14">
        <v>1000000058</v>
      </c>
      <c r="Q49" s="14" t="s">
        <v>187</v>
      </c>
      <c r="R49" s="15">
        <v>10.89</v>
      </c>
    </row>
    <row r="50" spans="1:18" ht="18.75">
      <c r="A50" s="9">
        <v>42</v>
      </c>
      <c r="B50" s="10" t="s">
        <v>131</v>
      </c>
      <c r="C50" s="10" t="s">
        <v>16</v>
      </c>
      <c r="D50" s="11">
        <v>37516</v>
      </c>
      <c r="E50" s="12" t="s">
        <v>127</v>
      </c>
      <c r="F50" s="12" t="s">
        <v>18</v>
      </c>
      <c r="G50" s="13">
        <v>1000000042</v>
      </c>
      <c r="H50" s="14" t="s">
        <v>132</v>
      </c>
      <c r="I50" s="15">
        <v>11.47</v>
      </c>
      <c r="J50" s="9">
        <v>59</v>
      </c>
      <c r="K50" s="10" t="s">
        <v>188</v>
      </c>
      <c r="L50" s="10" t="s">
        <v>16</v>
      </c>
      <c r="M50" s="11">
        <v>37258</v>
      </c>
      <c r="N50" s="12" t="s">
        <v>159</v>
      </c>
      <c r="O50" s="12" t="s">
        <v>18</v>
      </c>
      <c r="P50" s="14">
        <v>1000000059</v>
      </c>
      <c r="Q50" s="14" t="s">
        <v>189</v>
      </c>
      <c r="R50" s="15">
        <v>10.89</v>
      </c>
    </row>
    <row r="51" spans="1:18" ht="18.75">
      <c r="A51" s="9">
        <v>45</v>
      </c>
      <c r="B51" s="10" t="s">
        <v>135</v>
      </c>
      <c r="C51" s="10" t="s">
        <v>16</v>
      </c>
      <c r="D51" s="11">
        <v>37289</v>
      </c>
      <c r="E51" s="12" t="s">
        <v>127</v>
      </c>
      <c r="F51" s="12" t="s">
        <v>18</v>
      </c>
      <c r="G51" s="13">
        <v>1000000045</v>
      </c>
      <c r="H51" s="14" t="s">
        <v>136</v>
      </c>
      <c r="I51" s="15">
        <v>11.34</v>
      </c>
      <c r="J51" s="9">
        <v>73</v>
      </c>
      <c r="K51" s="10" t="s">
        <v>190</v>
      </c>
      <c r="L51" s="10" t="s">
        <v>16</v>
      </c>
      <c r="M51" s="11">
        <v>37618</v>
      </c>
      <c r="N51" s="12" t="s">
        <v>159</v>
      </c>
      <c r="O51" s="12" t="s">
        <v>18</v>
      </c>
      <c r="P51" s="14">
        <v>1000000073</v>
      </c>
      <c r="Q51" s="14" t="s">
        <v>191</v>
      </c>
      <c r="R51" s="15">
        <v>10.59</v>
      </c>
    </row>
    <row r="52" spans="1:18" ht="18.75">
      <c r="A52" s="9">
        <v>57</v>
      </c>
      <c r="B52" s="10" t="s">
        <v>139</v>
      </c>
      <c r="C52" s="10" t="s">
        <v>16</v>
      </c>
      <c r="D52" s="11">
        <v>37528</v>
      </c>
      <c r="E52" s="12" t="s">
        <v>127</v>
      </c>
      <c r="F52" s="12" t="s">
        <v>18</v>
      </c>
      <c r="G52" s="13">
        <v>1000000057</v>
      </c>
      <c r="H52" s="14" t="s">
        <v>140</v>
      </c>
      <c r="I52" s="15">
        <v>10.91</v>
      </c>
      <c r="J52" s="16">
        <v>6</v>
      </c>
      <c r="K52" s="17" t="s">
        <v>98</v>
      </c>
      <c r="L52" s="17" t="s">
        <v>16</v>
      </c>
      <c r="M52" s="18">
        <v>37454</v>
      </c>
      <c r="N52" s="19" t="s">
        <v>99</v>
      </c>
      <c r="O52" s="19" t="s">
        <v>18</v>
      </c>
      <c r="P52" s="20">
        <v>1000000006</v>
      </c>
      <c r="Q52" s="20" t="s">
        <v>100</v>
      </c>
      <c r="R52" s="21">
        <v>12.72</v>
      </c>
    </row>
    <row r="53" spans="1:18" ht="18.75">
      <c r="A53" s="9">
        <v>67</v>
      </c>
      <c r="B53" s="10" t="s">
        <v>143</v>
      </c>
      <c r="C53" s="10" t="s">
        <v>16</v>
      </c>
      <c r="D53" s="11">
        <v>37526</v>
      </c>
      <c r="E53" s="12" t="s">
        <v>127</v>
      </c>
      <c r="F53" s="12" t="s">
        <v>18</v>
      </c>
      <c r="G53" s="13">
        <v>1000000067</v>
      </c>
      <c r="H53" s="14" t="s">
        <v>144</v>
      </c>
      <c r="I53" s="15">
        <v>10.71</v>
      </c>
      <c r="J53" s="16">
        <v>8</v>
      </c>
      <c r="K53" s="17" t="s">
        <v>103</v>
      </c>
      <c r="L53" s="17" t="s">
        <v>16</v>
      </c>
      <c r="M53" s="18">
        <v>37264</v>
      </c>
      <c r="N53" s="19" t="s">
        <v>99</v>
      </c>
      <c r="O53" s="19" t="s">
        <v>18</v>
      </c>
      <c r="P53" s="20">
        <v>1000000008</v>
      </c>
      <c r="Q53" s="20" t="s">
        <v>104</v>
      </c>
      <c r="R53" s="21">
        <v>12.58</v>
      </c>
    </row>
    <row r="54" spans="1:18" ht="18.75">
      <c r="A54" s="9">
        <v>72</v>
      </c>
      <c r="B54" s="10" t="s">
        <v>192</v>
      </c>
      <c r="C54" s="10" t="s">
        <v>16</v>
      </c>
      <c r="D54" s="11">
        <v>37617</v>
      </c>
      <c r="E54" s="12" t="s">
        <v>127</v>
      </c>
      <c r="F54" s="12" t="s">
        <v>18</v>
      </c>
      <c r="G54" s="13">
        <v>1000000072</v>
      </c>
      <c r="H54" s="14" t="s">
        <v>193</v>
      </c>
      <c r="I54" s="15">
        <v>10.63</v>
      </c>
      <c r="J54" s="16">
        <v>9</v>
      </c>
      <c r="K54" s="17" t="s">
        <v>108</v>
      </c>
      <c r="L54" s="17" t="s">
        <v>16</v>
      </c>
      <c r="M54" s="18">
        <v>37425</v>
      </c>
      <c r="N54" s="19" t="s">
        <v>99</v>
      </c>
      <c r="O54" s="19" t="s">
        <v>18</v>
      </c>
      <c r="P54" s="20">
        <v>1000000009</v>
      </c>
      <c r="Q54" s="20" t="s">
        <v>109</v>
      </c>
      <c r="R54" s="21">
        <v>12.52</v>
      </c>
    </row>
    <row r="55" spans="1:18" ht="18.75">
      <c r="A55" s="9">
        <v>85</v>
      </c>
      <c r="B55" s="10" t="s">
        <v>194</v>
      </c>
      <c r="C55" s="10" t="s">
        <v>16</v>
      </c>
      <c r="D55" s="11">
        <v>37618</v>
      </c>
      <c r="E55" s="12" t="s">
        <v>127</v>
      </c>
      <c r="F55" s="12" t="s">
        <v>18</v>
      </c>
      <c r="G55" s="13">
        <v>1000000085</v>
      </c>
      <c r="H55" s="14" t="s">
        <v>195</v>
      </c>
      <c r="I55" s="15">
        <v>7.57</v>
      </c>
      <c r="J55" s="16">
        <v>11</v>
      </c>
      <c r="K55" s="17" t="s">
        <v>112</v>
      </c>
      <c r="L55" s="17" t="s">
        <v>16</v>
      </c>
      <c r="M55" s="18">
        <v>37375</v>
      </c>
      <c r="N55" s="19" t="s">
        <v>99</v>
      </c>
      <c r="O55" s="19" t="s">
        <v>18</v>
      </c>
      <c r="P55" s="20">
        <v>1000000011</v>
      </c>
      <c r="Q55" s="20" t="s">
        <v>113</v>
      </c>
      <c r="R55" s="21">
        <v>12.39</v>
      </c>
    </row>
    <row r="56" spans="1:18" ht="18.75">
      <c r="A56" s="9">
        <v>86</v>
      </c>
      <c r="B56" s="10" t="s">
        <v>196</v>
      </c>
      <c r="C56" s="10" t="s">
        <v>16</v>
      </c>
      <c r="D56" s="11">
        <v>37619</v>
      </c>
      <c r="E56" s="12" t="s">
        <v>127</v>
      </c>
      <c r="F56" s="12" t="s">
        <v>18</v>
      </c>
      <c r="G56" s="13">
        <v>1000000086</v>
      </c>
      <c r="H56" s="14" t="s">
        <v>197</v>
      </c>
      <c r="I56" s="15">
        <v>7.57</v>
      </c>
      <c r="J56" s="16">
        <v>20</v>
      </c>
      <c r="K56" s="17" t="s">
        <v>116</v>
      </c>
      <c r="L56" s="17" t="s">
        <v>16</v>
      </c>
      <c r="M56" s="18">
        <v>37295</v>
      </c>
      <c r="N56" s="19" t="s">
        <v>99</v>
      </c>
      <c r="O56" s="19" t="s">
        <v>18</v>
      </c>
      <c r="P56" s="20">
        <v>1000000020</v>
      </c>
      <c r="Q56" s="20" t="s">
        <v>117</v>
      </c>
      <c r="R56" s="21">
        <v>12.23</v>
      </c>
    </row>
    <row r="57" spans="1:18" ht="18.75">
      <c r="A57" s="9">
        <v>2</v>
      </c>
      <c r="B57" s="10" t="s">
        <v>105</v>
      </c>
      <c r="C57" s="10" t="s">
        <v>16</v>
      </c>
      <c r="D57" s="11">
        <v>37513</v>
      </c>
      <c r="E57" s="12" t="s">
        <v>106</v>
      </c>
      <c r="F57" s="12" t="s">
        <v>18</v>
      </c>
      <c r="G57" s="13">
        <v>1000000002</v>
      </c>
      <c r="H57" s="14" t="s">
        <v>107</v>
      </c>
      <c r="I57" s="15">
        <v>13.49</v>
      </c>
      <c r="J57" s="9">
        <v>27</v>
      </c>
      <c r="K57" s="10" t="s">
        <v>120</v>
      </c>
      <c r="L57" s="10" t="s">
        <v>16</v>
      </c>
      <c r="M57" s="11">
        <v>37264</v>
      </c>
      <c r="N57" s="12" t="s">
        <v>99</v>
      </c>
      <c r="O57" s="12" t="s">
        <v>18</v>
      </c>
      <c r="P57" s="14">
        <v>1000000027</v>
      </c>
      <c r="Q57" s="14" t="s">
        <v>121</v>
      </c>
      <c r="R57" s="15">
        <v>11.98</v>
      </c>
    </row>
    <row r="58" spans="1:18" ht="18.75">
      <c r="A58" s="9">
        <v>19</v>
      </c>
      <c r="B58" s="10" t="s">
        <v>110</v>
      </c>
      <c r="C58" s="10" t="s">
        <v>16</v>
      </c>
      <c r="D58" s="11">
        <v>37588</v>
      </c>
      <c r="E58" s="12" t="s">
        <v>106</v>
      </c>
      <c r="F58" s="12" t="s">
        <v>18</v>
      </c>
      <c r="G58" s="13">
        <v>1000000019</v>
      </c>
      <c r="H58" s="14" t="s">
        <v>111</v>
      </c>
      <c r="I58" s="15">
        <v>12.23</v>
      </c>
      <c r="J58" s="9">
        <v>28</v>
      </c>
      <c r="K58" s="10" t="s">
        <v>124</v>
      </c>
      <c r="L58" s="10" t="s">
        <v>16</v>
      </c>
      <c r="M58" s="11">
        <v>37387</v>
      </c>
      <c r="N58" s="12" t="s">
        <v>99</v>
      </c>
      <c r="O58" s="12" t="s">
        <v>18</v>
      </c>
      <c r="P58" s="14">
        <v>1000000028</v>
      </c>
      <c r="Q58" s="14" t="s">
        <v>125</v>
      </c>
      <c r="R58" s="15">
        <v>11.93</v>
      </c>
    </row>
    <row r="59" spans="1:18" ht="18.75">
      <c r="A59" s="9">
        <v>29</v>
      </c>
      <c r="B59" s="10" t="s">
        <v>114</v>
      </c>
      <c r="C59" s="10" t="s">
        <v>16</v>
      </c>
      <c r="D59" s="11">
        <v>37700</v>
      </c>
      <c r="E59" s="12" t="s">
        <v>106</v>
      </c>
      <c r="F59" s="12" t="s">
        <v>18</v>
      </c>
      <c r="G59" s="13">
        <v>1000000029</v>
      </c>
      <c r="H59" s="14" t="s">
        <v>115</v>
      </c>
      <c r="I59" s="15">
        <v>11.93</v>
      </c>
      <c r="J59" s="9">
        <v>47</v>
      </c>
      <c r="K59" s="10" t="s">
        <v>129</v>
      </c>
      <c r="L59" s="10" t="s">
        <v>16</v>
      </c>
      <c r="M59" s="11">
        <v>37581</v>
      </c>
      <c r="N59" s="12" t="s">
        <v>99</v>
      </c>
      <c r="O59" s="12" t="s">
        <v>18</v>
      </c>
      <c r="P59" s="14">
        <v>1000000047</v>
      </c>
      <c r="Q59" s="14" t="s">
        <v>130</v>
      </c>
      <c r="R59" s="15">
        <v>11.29</v>
      </c>
    </row>
    <row r="60" spans="1:18" ht="18.75">
      <c r="A60" s="9">
        <v>51</v>
      </c>
      <c r="B60" s="10" t="s">
        <v>118</v>
      </c>
      <c r="C60" s="10" t="s">
        <v>16</v>
      </c>
      <c r="D60" s="11">
        <v>37343</v>
      </c>
      <c r="E60" s="12" t="s">
        <v>106</v>
      </c>
      <c r="F60" s="12" t="s">
        <v>18</v>
      </c>
      <c r="G60" s="13">
        <v>1000000051</v>
      </c>
      <c r="H60" s="14" t="s">
        <v>119</v>
      </c>
      <c r="I60" s="15">
        <v>11.21</v>
      </c>
      <c r="J60" s="9">
        <v>54</v>
      </c>
      <c r="K60" s="10" t="s">
        <v>133</v>
      </c>
      <c r="L60" s="10" t="s">
        <v>16</v>
      </c>
      <c r="M60" s="11">
        <v>37308</v>
      </c>
      <c r="N60" s="12" t="s">
        <v>99</v>
      </c>
      <c r="O60" s="12" t="s">
        <v>18</v>
      </c>
      <c r="P60" s="14">
        <v>1000000054</v>
      </c>
      <c r="Q60" s="14" t="s">
        <v>134</v>
      </c>
      <c r="R60" s="15">
        <v>11.06</v>
      </c>
    </row>
    <row r="61" spans="1:18" ht="18.75">
      <c r="A61" s="9">
        <v>52</v>
      </c>
      <c r="B61" s="10" t="s">
        <v>122</v>
      </c>
      <c r="C61" s="10" t="s">
        <v>16</v>
      </c>
      <c r="D61" s="11">
        <v>37606</v>
      </c>
      <c r="E61" s="12" t="s">
        <v>106</v>
      </c>
      <c r="F61" s="12" t="s">
        <v>18</v>
      </c>
      <c r="G61" s="13">
        <v>1000000052</v>
      </c>
      <c r="H61" s="14" t="s">
        <v>123</v>
      </c>
      <c r="I61" s="15">
        <v>11.18</v>
      </c>
      <c r="J61" s="9">
        <v>62</v>
      </c>
      <c r="K61" s="10" t="s">
        <v>137</v>
      </c>
      <c r="L61" s="10" t="s">
        <v>16</v>
      </c>
      <c r="M61" s="11">
        <v>37414</v>
      </c>
      <c r="N61" s="12" t="s">
        <v>99</v>
      </c>
      <c r="O61" s="12" t="s">
        <v>18</v>
      </c>
      <c r="P61" s="14">
        <v>1000000062</v>
      </c>
      <c r="Q61" s="14" t="s">
        <v>138</v>
      </c>
      <c r="R61" s="15">
        <v>10.85</v>
      </c>
    </row>
    <row r="62" spans="1:18" ht="18.75">
      <c r="A62" s="9">
        <v>55</v>
      </c>
      <c r="B62" s="10" t="s">
        <v>198</v>
      </c>
      <c r="C62" s="10" t="s">
        <v>16</v>
      </c>
      <c r="D62" s="11">
        <v>37301</v>
      </c>
      <c r="E62" s="12" t="s">
        <v>106</v>
      </c>
      <c r="F62" s="12" t="s">
        <v>18</v>
      </c>
      <c r="G62" s="13">
        <v>1000000055</v>
      </c>
      <c r="H62" s="14" t="s">
        <v>199</v>
      </c>
      <c r="I62" s="15">
        <v>11.01</v>
      </c>
      <c r="J62" s="9"/>
      <c r="K62" s="10"/>
      <c r="L62" s="10"/>
      <c r="M62" s="11"/>
      <c r="N62" s="12"/>
      <c r="O62" s="12"/>
      <c r="P62" s="14"/>
      <c r="Q62" s="14"/>
      <c r="R62" s="15"/>
    </row>
    <row r="63" spans="1:18" ht="18.75">
      <c r="A63" s="9">
        <v>56</v>
      </c>
      <c r="B63" s="10" t="s">
        <v>200</v>
      </c>
      <c r="C63" s="10" t="s">
        <v>16</v>
      </c>
      <c r="D63" s="11">
        <v>37260</v>
      </c>
      <c r="E63" s="12" t="s">
        <v>106</v>
      </c>
      <c r="F63" s="12" t="s">
        <v>18</v>
      </c>
      <c r="G63" s="13">
        <v>1000000056</v>
      </c>
      <c r="H63" s="14" t="s">
        <v>201</v>
      </c>
      <c r="I63" s="15">
        <v>10.93</v>
      </c>
      <c r="J63" s="9"/>
      <c r="K63" s="10"/>
      <c r="L63" s="10"/>
      <c r="M63" s="11"/>
      <c r="N63" s="12"/>
      <c r="O63" s="12"/>
      <c r="P63" s="14"/>
      <c r="Q63" s="14"/>
      <c r="R63" s="15"/>
    </row>
    <row r="64" spans="1:18" ht="18.75">
      <c r="A64" s="9">
        <v>66</v>
      </c>
      <c r="B64" s="10" t="s">
        <v>202</v>
      </c>
      <c r="C64" s="10" t="s">
        <v>16</v>
      </c>
      <c r="D64" s="11">
        <v>37347</v>
      </c>
      <c r="E64" s="12" t="s">
        <v>106</v>
      </c>
      <c r="F64" s="12" t="s">
        <v>18</v>
      </c>
      <c r="G64" s="13">
        <v>1000000066</v>
      </c>
      <c r="H64" s="14" t="s">
        <v>203</v>
      </c>
      <c r="I64" s="15">
        <v>10.81</v>
      </c>
      <c r="J64" s="9"/>
      <c r="K64" s="10"/>
      <c r="L64" s="10"/>
      <c r="M64" s="11"/>
      <c r="N64" s="12"/>
      <c r="O64" s="12"/>
      <c r="P64" s="14"/>
      <c r="Q64" s="14"/>
      <c r="R64" s="15"/>
    </row>
    <row r="65" spans="1:18" ht="18.75">
      <c r="A65" s="9">
        <v>5</v>
      </c>
      <c r="B65" s="10" t="s">
        <v>145</v>
      </c>
      <c r="C65" s="10" t="s">
        <v>16</v>
      </c>
      <c r="D65" s="11">
        <v>37473</v>
      </c>
      <c r="E65" s="12" t="s">
        <v>146</v>
      </c>
      <c r="F65" s="12" t="s">
        <v>18</v>
      </c>
      <c r="G65" s="13">
        <v>1000000005</v>
      </c>
      <c r="H65" s="14" t="s">
        <v>147</v>
      </c>
      <c r="I65" s="15">
        <v>13.03</v>
      </c>
      <c r="J65" s="9"/>
      <c r="K65" s="10"/>
      <c r="L65" s="10"/>
      <c r="M65" s="11"/>
      <c r="N65" s="12"/>
      <c r="O65" s="12"/>
      <c r="P65" s="14"/>
      <c r="Q65" s="14"/>
      <c r="R65" s="15"/>
    </row>
    <row r="66" spans="1:18" ht="18.75">
      <c r="A66" s="9">
        <v>16</v>
      </c>
      <c r="B66" s="10" t="s">
        <v>148</v>
      </c>
      <c r="C66" s="10" t="s">
        <v>16</v>
      </c>
      <c r="D66" s="11">
        <v>37473</v>
      </c>
      <c r="E66" s="12" t="s">
        <v>146</v>
      </c>
      <c r="F66" s="12" t="s">
        <v>18</v>
      </c>
      <c r="G66" s="13">
        <v>1000000016</v>
      </c>
      <c r="H66" s="14" t="s">
        <v>149</v>
      </c>
      <c r="I66" s="15">
        <v>12.28</v>
      </c>
      <c r="J66" s="9"/>
      <c r="K66" s="10"/>
      <c r="L66" s="10"/>
      <c r="M66" s="11"/>
      <c r="N66" s="12"/>
      <c r="O66" s="12"/>
      <c r="P66" s="14"/>
      <c r="Q66" s="14"/>
      <c r="R66" s="15"/>
    </row>
    <row r="67" spans="1:9" ht="18.75">
      <c r="A67" s="9">
        <v>17</v>
      </c>
      <c r="B67" s="10" t="s">
        <v>150</v>
      </c>
      <c r="C67" s="10" t="s">
        <v>16</v>
      </c>
      <c r="D67" s="11">
        <v>37409</v>
      </c>
      <c r="E67" s="12" t="s">
        <v>146</v>
      </c>
      <c r="F67" s="12" t="s">
        <v>18</v>
      </c>
      <c r="G67" s="13">
        <v>1000000017</v>
      </c>
      <c r="H67" s="14" t="s">
        <v>151</v>
      </c>
      <c r="I67" s="15">
        <v>12.28</v>
      </c>
    </row>
    <row r="68" spans="1:9" ht="18.75">
      <c r="A68" s="9">
        <v>26</v>
      </c>
      <c r="B68" s="10" t="s">
        <v>152</v>
      </c>
      <c r="C68" s="10" t="s">
        <v>16</v>
      </c>
      <c r="D68" s="11">
        <v>37515</v>
      </c>
      <c r="E68" s="12" t="s">
        <v>146</v>
      </c>
      <c r="F68" s="12" t="s">
        <v>18</v>
      </c>
      <c r="G68" s="13">
        <v>1000000026</v>
      </c>
      <c r="H68" s="14" t="s">
        <v>153</v>
      </c>
      <c r="I68" s="15">
        <v>12.03</v>
      </c>
    </row>
    <row r="69" spans="1:9" ht="18.75">
      <c r="A69" s="9">
        <v>34</v>
      </c>
      <c r="B69" s="10" t="s">
        <v>154</v>
      </c>
      <c r="C69" s="10" t="s">
        <v>16</v>
      </c>
      <c r="D69" s="11">
        <v>37434</v>
      </c>
      <c r="E69" s="12" t="s">
        <v>146</v>
      </c>
      <c r="F69" s="12" t="s">
        <v>18</v>
      </c>
      <c r="G69" s="13">
        <v>1000000034</v>
      </c>
      <c r="H69" s="14" t="s">
        <v>155</v>
      </c>
      <c r="I69" s="15">
        <v>11.73</v>
      </c>
    </row>
    <row r="70" spans="1:9" ht="18.75">
      <c r="A70" s="9">
        <v>38</v>
      </c>
      <c r="B70" s="10" t="s">
        <v>204</v>
      </c>
      <c r="C70" s="10" t="s">
        <v>16</v>
      </c>
      <c r="D70" s="11">
        <v>37444</v>
      </c>
      <c r="E70" s="12" t="s">
        <v>146</v>
      </c>
      <c r="F70" s="12" t="s">
        <v>18</v>
      </c>
      <c r="G70" s="13">
        <v>1000000038</v>
      </c>
      <c r="H70" s="14" t="s">
        <v>205</v>
      </c>
      <c r="I70" s="15">
        <v>11.57</v>
      </c>
    </row>
    <row r="71" spans="1:9" ht="18.75">
      <c r="A71" s="9">
        <v>40</v>
      </c>
      <c r="B71" s="10" t="s">
        <v>206</v>
      </c>
      <c r="C71" s="10" t="s">
        <v>16</v>
      </c>
      <c r="D71" s="11">
        <v>37271</v>
      </c>
      <c r="E71" s="12" t="s">
        <v>146</v>
      </c>
      <c r="F71" s="12" t="s">
        <v>18</v>
      </c>
      <c r="G71" s="13">
        <v>1000000040</v>
      </c>
      <c r="H71" s="14" t="s">
        <v>207</v>
      </c>
      <c r="I71" s="15">
        <v>11.54</v>
      </c>
    </row>
    <row r="72" spans="1:9" ht="18.75">
      <c r="A72" s="9">
        <v>41</v>
      </c>
      <c r="B72" s="10" t="s">
        <v>208</v>
      </c>
      <c r="C72" s="10" t="s">
        <v>16</v>
      </c>
      <c r="D72" s="11">
        <v>37681</v>
      </c>
      <c r="E72" s="12" t="s">
        <v>146</v>
      </c>
      <c r="F72" s="12" t="s">
        <v>18</v>
      </c>
      <c r="G72" s="13">
        <v>1000000041</v>
      </c>
      <c r="H72" s="14" t="s">
        <v>209</v>
      </c>
      <c r="I72" s="15">
        <v>11.52</v>
      </c>
    </row>
    <row r="73" spans="1:9" ht="18.75">
      <c r="A73" s="9">
        <v>7</v>
      </c>
      <c r="B73" s="10" t="s">
        <v>40</v>
      </c>
      <c r="C73" s="10" t="s">
        <v>16</v>
      </c>
      <c r="D73" s="11">
        <v>37343</v>
      </c>
      <c r="E73" s="12" t="s">
        <v>41</v>
      </c>
      <c r="F73" s="12" t="s">
        <v>18</v>
      </c>
      <c r="G73" s="13">
        <v>1000000007</v>
      </c>
      <c r="H73" s="14" t="s">
        <v>42</v>
      </c>
      <c r="I73" s="15">
        <v>12.6</v>
      </c>
    </row>
    <row r="74" spans="1:9" ht="18.75">
      <c r="A74" s="9">
        <v>22</v>
      </c>
      <c r="B74" s="10" t="s">
        <v>44</v>
      </c>
      <c r="C74" s="10" t="s">
        <v>16</v>
      </c>
      <c r="D74" s="11">
        <v>37452</v>
      </c>
      <c r="E74" s="12" t="s">
        <v>41</v>
      </c>
      <c r="F74" s="12" t="s">
        <v>18</v>
      </c>
      <c r="G74" s="13">
        <v>1000000022</v>
      </c>
      <c r="H74" s="14" t="s">
        <v>45</v>
      </c>
      <c r="I74" s="15">
        <v>12.18</v>
      </c>
    </row>
    <row r="75" spans="1:9" ht="18.75">
      <c r="A75" s="9">
        <v>33</v>
      </c>
      <c r="B75" s="10" t="s">
        <v>47</v>
      </c>
      <c r="C75" s="10" t="s">
        <v>16</v>
      </c>
      <c r="D75" s="11">
        <v>37589</v>
      </c>
      <c r="E75" s="12" t="s">
        <v>41</v>
      </c>
      <c r="F75" s="12" t="s">
        <v>18</v>
      </c>
      <c r="G75" s="13">
        <v>1000000033</v>
      </c>
      <c r="H75" s="14" t="s">
        <v>48</v>
      </c>
      <c r="I75" s="15">
        <v>11.78</v>
      </c>
    </row>
    <row r="76" spans="1:9" ht="18.75">
      <c r="A76" s="9">
        <v>46</v>
      </c>
      <c r="B76" s="10" t="s">
        <v>49</v>
      </c>
      <c r="C76" s="10" t="s">
        <v>16</v>
      </c>
      <c r="D76" s="11">
        <v>37405</v>
      </c>
      <c r="E76" s="12" t="s">
        <v>41</v>
      </c>
      <c r="F76" s="12" t="s">
        <v>18</v>
      </c>
      <c r="G76" s="13">
        <v>1000000046</v>
      </c>
      <c r="H76" s="14" t="s">
        <v>50</v>
      </c>
      <c r="I76" s="15">
        <v>11.32</v>
      </c>
    </row>
    <row r="77" spans="1:9" ht="18.75">
      <c r="A77" s="9">
        <v>48</v>
      </c>
      <c r="B77" s="10" t="s">
        <v>53</v>
      </c>
      <c r="C77" s="10" t="s">
        <v>16</v>
      </c>
      <c r="D77" s="11">
        <v>37450</v>
      </c>
      <c r="E77" s="12" t="s">
        <v>41</v>
      </c>
      <c r="F77" s="12" t="s">
        <v>18</v>
      </c>
      <c r="G77" s="13">
        <v>1000000048</v>
      </c>
      <c r="H77" s="14" t="s">
        <v>54</v>
      </c>
      <c r="I77" s="15">
        <v>11.27</v>
      </c>
    </row>
    <row r="78" spans="1:9" ht="18.75">
      <c r="A78" s="9">
        <v>63</v>
      </c>
      <c r="B78" s="10" t="s">
        <v>210</v>
      </c>
      <c r="C78" s="10" t="s">
        <v>16</v>
      </c>
      <c r="D78" s="11">
        <v>37522</v>
      </c>
      <c r="E78" s="12" t="s">
        <v>41</v>
      </c>
      <c r="F78" s="12" t="s">
        <v>18</v>
      </c>
      <c r="G78" s="13">
        <v>1000000063</v>
      </c>
      <c r="H78" s="14" t="s">
        <v>211</v>
      </c>
      <c r="I78" s="15">
        <v>10.85</v>
      </c>
    </row>
    <row r="79" spans="1:9" ht="18.75">
      <c r="A79" s="9">
        <v>84</v>
      </c>
      <c r="B79" s="10" t="s">
        <v>212</v>
      </c>
      <c r="C79" s="10" t="s">
        <v>16</v>
      </c>
      <c r="D79" s="11">
        <v>37523</v>
      </c>
      <c r="E79" s="12" t="s">
        <v>41</v>
      </c>
      <c r="F79" s="12" t="s">
        <v>18</v>
      </c>
      <c r="G79" s="13">
        <v>1000000084</v>
      </c>
      <c r="H79" s="14" t="s">
        <v>213</v>
      </c>
      <c r="I79" s="15">
        <v>7.57</v>
      </c>
    </row>
    <row r="80" spans="1:9" ht="18.75">
      <c r="A80" s="9">
        <v>1</v>
      </c>
      <c r="B80" s="10" t="s">
        <v>158</v>
      </c>
      <c r="C80" s="10" t="s">
        <v>16</v>
      </c>
      <c r="D80" s="11">
        <v>37274</v>
      </c>
      <c r="E80" s="12" t="s">
        <v>159</v>
      </c>
      <c r="F80" s="12" t="s">
        <v>18</v>
      </c>
      <c r="G80" s="13">
        <v>1000000001</v>
      </c>
      <c r="H80" s="14" t="s">
        <v>160</v>
      </c>
      <c r="I80" s="15">
        <v>14.19</v>
      </c>
    </row>
    <row r="81" spans="1:9" ht="18.75">
      <c r="A81" s="9">
        <v>13</v>
      </c>
      <c r="B81" s="10" t="s">
        <v>163</v>
      </c>
      <c r="C81" s="10" t="s">
        <v>16</v>
      </c>
      <c r="D81" s="11">
        <v>37435</v>
      </c>
      <c r="E81" s="12" t="s">
        <v>159</v>
      </c>
      <c r="F81" s="12" t="s">
        <v>18</v>
      </c>
      <c r="G81" s="13">
        <v>1000000013</v>
      </c>
      <c r="H81" s="14" t="s">
        <v>164</v>
      </c>
      <c r="I81" s="15">
        <v>12.36</v>
      </c>
    </row>
    <row r="82" spans="1:9" ht="18.75">
      <c r="A82" s="9">
        <v>23</v>
      </c>
      <c r="B82" s="10" t="s">
        <v>167</v>
      </c>
      <c r="C82" s="10" t="s">
        <v>16</v>
      </c>
      <c r="D82" s="11">
        <v>37513</v>
      </c>
      <c r="E82" s="12" t="s">
        <v>159</v>
      </c>
      <c r="F82" s="12" t="s">
        <v>18</v>
      </c>
      <c r="G82" s="13">
        <v>1000000023</v>
      </c>
      <c r="H82" s="14" t="s">
        <v>168</v>
      </c>
      <c r="I82" s="15">
        <v>12.1</v>
      </c>
    </row>
    <row r="83" spans="1:9" ht="18.75">
      <c r="A83" s="9">
        <v>24</v>
      </c>
      <c r="B83" s="10" t="s">
        <v>172</v>
      </c>
      <c r="C83" s="10" t="s">
        <v>16</v>
      </c>
      <c r="D83" s="11">
        <v>37574</v>
      </c>
      <c r="E83" s="12" t="s">
        <v>159</v>
      </c>
      <c r="F83" s="12" t="s">
        <v>18</v>
      </c>
      <c r="G83" s="13">
        <v>1000000024</v>
      </c>
      <c r="H83" s="14" t="s">
        <v>173</v>
      </c>
      <c r="I83" s="15">
        <v>12.1</v>
      </c>
    </row>
    <row r="84" spans="1:9" ht="18.75">
      <c r="A84" s="9">
        <v>43</v>
      </c>
      <c r="B84" s="10" t="s">
        <v>176</v>
      </c>
      <c r="C84" s="10" t="s">
        <v>16</v>
      </c>
      <c r="D84" s="11">
        <v>37281</v>
      </c>
      <c r="E84" s="12" t="s">
        <v>159</v>
      </c>
      <c r="F84" s="12" t="s">
        <v>18</v>
      </c>
      <c r="G84" s="13">
        <v>1000000043</v>
      </c>
      <c r="H84" s="14" t="s">
        <v>177</v>
      </c>
      <c r="I84" s="15">
        <v>11.43</v>
      </c>
    </row>
    <row r="85" spans="1:9" ht="18.75">
      <c r="A85" s="9">
        <v>44</v>
      </c>
      <c r="B85" s="10" t="s">
        <v>180</v>
      </c>
      <c r="C85" s="10" t="s">
        <v>16</v>
      </c>
      <c r="D85" s="11">
        <v>37343</v>
      </c>
      <c r="E85" s="12" t="s">
        <v>159</v>
      </c>
      <c r="F85" s="12" t="s">
        <v>18</v>
      </c>
      <c r="G85" s="13">
        <v>1000000044</v>
      </c>
      <c r="H85" s="14" t="s">
        <v>181</v>
      </c>
      <c r="I85" s="15">
        <v>11.41</v>
      </c>
    </row>
    <row r="86" spans="1:9" ht="18.75">
      <c r="A86" s="9">
        <v>50</v>
      </c>
      <c r="B86" s="10" t="s">
        <v>184</v>
      </c>
      <c r="C86" s="10" t="s">
        <v>16</v>
      </c>
      <c r="D86" s="11">
        <v>37420</v>
      </c>
      <c r="E86" s="12" t="s">
        <v>159</v>
      </c>
      <c r="F86" s="12" t="s">
        <v>18</v>
      </c>
      <c r="G86" s="13">
        <v>1000000050</v>
      </c>
      <c r="H86" s="14" t="s">
        <v>185</v>
      </c>
      <c r="I86" s="15">
        <v>11.25</v>
      </c>
    </row>
    <row r="87" spans="1:9" ht="18.75">
      <c r="A87" s="9">
        <v>58</v>
      </c>
      <c r="B87" s="10" t="s">
        <v>186</v>
      </c>
      <c r="C87" s="10" t="s">
        <v>16</v>
      </c>
      <c r="D87" s="11">
        <v>37520</v>
      </c>
      <c r="E87" s="12" t="s">
        <v>159</v>
      </c>
      <c r="F87" s="12" t="s">
        <v>18</v>
      </c>
      <c r="G87" s="13">
        <v>1000000058</v>
      </c>
      <c r="H87" s="14" t="s">
        <v>187</v>
      </c>
      <c r="I87" s="15">
        <v>10.89</v>
      </c>
    </row>
    <row r="88" spans="1:9" ht="18.75">
      <c r="A88" s="9">
        <v>59</v>
      </c>
      <c r="B88" s="10" t="s">
        <v>188</v>
      </c>
      <c r="C88" s="10" t="s">
        <v>16</v>
      </c>
      <c r="D88" s="11">
        <v>37258</v>
      </c>
      <c r="E88" s="12" t="s">
        <v>159</v>
      </c>
      <c r="F88" s="12" t="s">
        <v>18</v>
      </c>
      <c r="G88" s="13">
        <v>1000000059</v>
      </c>
      <c r="H88" s="14" t="s">
        <v>189</v>
      </c>
      <c r="I88" s="15">
        <v>10.89</v>
      </c>
    </row>
    <row r="89" spans="1:9" ht="18.75">
      <c r="A89" s="9">
        <v>73</v>
      </c>
      <c r="B89" s="10" t="s">
        <v>190</v>
      </c>
      <c r="C89" s="10" t="s">
        <v>16</v>
      </c>
      <c r="D89" s="11">
        <v>37618</v>
      </c>
      <c r="E89" s="12" t="s">
        <v>159</v>
      </c>
      <c r="F89" s="12" t="s">
        <v>18</v>
      </c>
      <c r="G89" s="13">
        <v>1000000073</v>
      </c>
      <c r="H89" s="14" t="s">
        <v>191</v>
      </c>
      <c r="I89" s="15">
        <v>10.59</v>
      </c>
    </row>
    <row r="90" spans="1:9" ht="18.75">
      <c r="A90" s="9">
        <v>89</v>
      </c>
      <c r="B90" s="10"/>
      <c r="C90" s="10"/>
      <c r="D90" s="14"/>
      <c r="E90" s="12"/>
      <c r="F90" s="12"/>
      <c r="G90" s="13"/>
      <c r="H90" s="14"/>
      <c r="I90" s="15"/>
    </row>
    <row r="91" spans="1:9" ht="18.75">
      <c r="A91" s="9">
        <v>90</v>
      </c>
      <c r="B91" s="10"/>
      <c r="C91" s="10"/>
      <c r="D91" s="14"/>
      <c r="E91" s="12"/>
      <c r="F91" s="12"/>
      <c r="G91" s="13"/>
      <c r="H91" s="14"/>
      <c r="I91" s="15"/>
    </row>
    <row r="92" spans="1:9" ht="18.75">
      <c r="A92" s="9">
        <v>91</v>
      </c>
      <c r="B92" s="10"/>
      <c r="C92" s="10"/>
      <c r="D92" s="14"/>
      <c r="E92" s="12"/>
      <c r="F92" s="12"/>
      <c r="G92" s="13"/>
      <c r="H92" s="14"/>
      <c r="I92" s="15"/>
    </row>
    <row r="93" spans="1:9" ht="18.75">
      <c r="A93" s="9">
        <v>92</v>
      </c>
      <c r="B93" s="10"/>
      <c r="C93" s="10"/>
      <c r="D93" s="14"/>
      <c r="E93" s="12"/>
      <c r="F93" s="12"/>
      <c r="G93" s="13"/>
      <c r="H93" s="14"/>
      <c r="I93" s="15"/>
    </row>
    <row r="94" spans="1:9" ht="18.75">
      <c r="A94" s="9">
        <v>93</v>
      </c>
      <c r="B94" s="10"/>
      <c r="C94" s="10"/>
      <c r="D94" s="14"/>
      <c r="E94" s="12"/>
      <c r="F94" s="12"/>
      <c r="G94" s="13"/>
      <c r="H94" s="14"/>
      <c r="I94" s="15"/>
    </row>
    <row r="95" spans="1:9" ht="18.75">
      <c r="A95" s="9">
        <v>94</v>
      </c>
      <c r="B95" s="10"/>
      <c r="C95" s="10"/>
      <c r="D95" s="14"/>
      <c r="E95" s="12"/>
      <c r="F95" s="12"/>
      <c r="G95" s="13"/>
      <c r="H95" s="14"/>
      <c r="I95" s="15"/>
    </row>
    <row r="96" spans="1:9" ht="18.75">
      <c r="A96" s="9">
        <v>95</v>
      </c>
      <c r="B96" s="10"/>
      <c r="C96" s="10"/>
      <c r="D96" s="14"/>
      <c r="E96" s="12"/>
      <c r="F96" s="12"/>
      <c r="G96" s="13"/>
      <c r="H96" s="14"/>
      <c r="I96" s="15"/>
    </row>
    <row r="97" spans="1:9" ht="18.75">
      <c r="A97" s="9">
        <v>96</v>
      </c>
      <c r="B97" s="10"/>
      <c r="C97" s="10"/>
      <c r="D97" s="14"/>
      <c r="E97" s="12"/>
      <c r="F97" s="12"/>
      <c r="G97" s="13"/>
      <c r="H97" s="14"/>
      <c r="I97" s="15"/>
    </row>
    <row r="98" spans="1:9" ht="18.75">
      <c r="A98" s="9">
        <v>97</v>
      </c>
      <c r="B98" s="10"/>
      <c r="C98" s="10"/>
      <c r="D98" s="14"/>
      <c r="E98" s="12"/>
      <c r="F98" s="12"/>
      <c r="G98" s="13"/>
      <c r="H98" s="14"/>
      <c r="I98" s="15"/>
    </row>
    <row r="99" spans="1:9" ht="18.75">
      <c r="A99" s="9">
        <v>98</v>
      </c>
      <c r="B99" s="10"/>
      <c r="C99" s="10"/>
      <c r="D99" s="14"/>
      <c r="E99" s="12"/>
      <c r="F99" s="12"/>
      <c r="G99" s="13"/>
      <c r="H99" s="14"/>
      <c r="I99" s="15"/>
    </row>
    <row r="100" spans="1:9" ht="18.75">
      <c r="A100" s="9">
        <v>99</v>
      </c>
      <c r="B100" s="10"/>
      <c r="C100" s="10"/>
      <c r="D100" s="14"/>
      <c r="E100" s="12"/>
      <c r="F100" s="12"/>
      <c r="G100" s="13"/>
      <c r="H100" s="14"/>
      <c r="I100" s="15"/>
    </row>
    <row r="101" spans="1:9" ht="18.75">
      <c r="A101" s="9">
        <v>100</v>
      </c>
      <c r="B101" s="10"/>
      <c r="C101" s="10"/>
      <c r="D101" s="14"/>
      <c r="E101" s="12"/>
      <c r="F101" s="12"/>
      <c r="G101" s="13"/>
      <c r="H101" s="14"/>
      <c r="I101" s="15"/>
    </row>
    <row r="102" spans="1:9" ht="18.75">
      <c r="A102" s="9">
        <v>101</v>
      </c>
      <c r="B102" s="10"/>
      <c r="C102" s="10"/>
      <c r="D102" s="14"/>
      <c r="E102" s="12"/>
      <c r="F102" s="12"/>
      <c r="G102" s="13"/>
      <c r="H102" s="14"/>
      <c r="I102" s="15"/>
    </row>
    <row r="103" spans="1:9" ht="18.75">
      <c r="A103" s="9">
        <v>102</v>
      </c>
      <c r="B103" s="10"/>
      <c r="C103" s="10"/>
      <c r="D103" s="14"/>
      <c r="E103" s="12"/>
      <c r="F103" s="12"/>
      <c r="G103" s="13"/>
      <c r="H103" s="14"/>
      <c r="I103" s="15"/>
    </row>
    <row r="104" spans="1:9" ht="18.75">
      <c r="A104" s="9">
        <v>103</v>
      </c>
      <c r="B104" s="10"/>
      <c r="C104" s="10"/>
      <c r="D104" s="14"/>
      <c r="E104" s="12"/>
      <c r="F104" s="12"/>
      <c r="G104" s="13"/>
      <c r="H104" s="14"/>
      <c r="I104" s="15"/>
    </row>
    <row r="105" spans="1:9" ht="18.75">
      <c r="A105" s="9">
        <v>104</v>
      </c>
      <c r="B105" s="10"/>
      <c r="C105" s="10"/>
      <c r="D105" s="14"/>
      <c r="E105" s="12"/>
      <c r="F105" s="12"/>
      <c r="G105" s="13"/>
      <c r="H105" s="14"/>
      <c r="I105" s="15"/>
    </row>
    <row r="106" spans="1:9" ht="18.75">
      <c r="A106" s="9">
        <v>105</v>
      </c>
      <c r="B106" s="10"/>
      <c r="C106" s="10"/>
      <c r="D106" s="14"/>
      <c r="E106" s="12"/>
      <c r="F106" s="12"/>
      <c r="G106" s="13"/>
      <c r="H106" s="14"/>
      <c r="I106" s="15"/>
    </row>
    <row r="107" spans="1:9" ht="18.75">
      <c r="A107" s="9">
        <v>106</v>
      </c>
      <c r="B107" s="10"/>
      <c r="C107" s="10"/>
      <c r="D107" s="14"/>
      <c r="E107" s="12"/>
      <c r="F107" s="12"/>
      <c r="G107" s="13"/>
      <c r="H107" s="14"/>
      <c r="I107" s="15"/>
    </row>
    <row r="108" spans="1:9" ht="18.75">
      <c r="A108" s="9">
        <v>107</v>
      </c>
      <c r="B108" s="10"/>
      <c r="C108" s="10"/>
      <c r="D108" s="14"/>
      <c r="E108" s="12"/>
      <c r="F108" s="12"/>
      <c r="G108" s="13"/>
      <c r="H108" s="14"/>
      <c r="I108" s="15"/>
    </row>
    <row r="109" spans="1:9" ht="18.75">
      <c r="A109" s="9">
        <v>108</v>
      </c>
      <c r="B109" s="10"/>
      <c r="C109" s="10"/>
      <c r="D109" s="14"/>
      <c r="E109" s="12"/>
      <c r="F109" s="12"/>
      <c r="G109" s="13"/>
      <c r="H109" s="14"/>
      <c r="I109" s="15"/>
    </row>
    <row r="110" spans="1:9" ht="18.75">
      <c r="A110" s="9">
        <v>109</v>
      </c>
      <c r="B110" s="10"/>
      <c r="C110" s="10"/>
      <c r="D110" s="14"/>
      <c r="E110" s="12"/>
      <c r="F110" s="12"/>
      <c r="G110" s="13"/>
      <c r="H110" s="14"/>
      <c r="I110" s="15"/>
    </row>
    <row r="111" spans="1:9" ht="18.75">
      <c r="A111" s="9">
        <v>110</v>
      </c>
      <c r="B111" s="10"/>
      <c r="C111" s="10"/>
      <c r="D111" s="14"/>
      <c r="E111" s="12"/>
      <c r="F111" s="12"/>
      <c r="G111" s="13"/>
      <c r="H111" s="14"/>
      <c r="I111" s="15"/>
    </row>
    <row r="112" spans="1:9" ht="18.75">
      <c r="A112" s="9">
        <v>111</v>
      </c>
      <c r="B112" s="10"/>
      <c r="C112" s="10"/>
      <c r="D112" s="14"/>
      <c r="E112" s="12"/>
      <c r="F112" s="12"/>
      <c r="G112" s="13"/>
      <c r="H112" s="14"/>
      <c r="I112" s="15"/>
    </row>
    <row r="113" spans="1:9" ht="18.75">
      <c r="A113" s="9">
        <v>112</v>
      </c>
      <c r="B113" s="10"/>
      <c r="C113" s="10"/>
      <c r="D113" s="14"/>
      <c r="E113" s="12"/>
      <c r="F113" s="12"/>
      <c r="G113" s="13"/>
      <c r="H113" s="14"/>
      <c r="I113" s="15"/>
    </row>
    <row r="114" spans="1:9" ht="18.75">
      <c r="A114" s="9">
        <v>113</v>
      </c>
      <c r="B114" s="10"/>
      <c r="C114" s="10"/>
      <c r="D114" s="14"/>
      <c r="E114" s="12"/>
      <c r="F114" s="12"/>
      <c r="G114" s="13"/>
      <c r="H114" s="14"/>
      <c r="I114" s="15"/>
    </row>
    <row r="115" spans="1:9" ht="18.75">
      <c r="A115" s="9">
        <v>114</v>
      </c>
      <c r="B115" s="10"/>
      <c r="C115" s="10"/>
      <c r="D115" s="14"/>
      <c r="E115" s="12"/>
      <c r="F115" s="12"/>
      <c r="G115" s="13"/>
      <c r="H115" s="14"/>
      <c r="I115" s="15"/>
    </row>
    <row r="116" spans="1:9" ht="18.75">
      <c r="A116" s="9">
        <v>115</v>
      </c>
      <c r="B116" s="10"/>
      <c r="C116" s="10"/>
      <c r="D116" s="14"/>
      <c r="E116" s="12"/>
      <c r="F116" s="12"/>
      <c r="G116" s="13"/>
      <c r="H116" s="14"/>
      <c r="I116" s="15"/>
    </row>
    <row r="117" spans="1:9" ht="18.75">
      <c r="A117" s="9">
        <v>116</v>
      </c>
      <c r="B117" s="10"/>
      <c r="C117" s="10"/>
      <c r="D117" s="14"/>
      <c r="E117" s="12"/>
      <c r="F117" s="12"/>
      <c r="G117" s="13"/>
      <c r="H117" s="14"/>
      <c r="I117" s="15"/>
    </row>
    <row r="118" spans="1:9" ht="18.75">
      <c r="A118" s="9">
        <v>117</v>
      </c>
      <c r="B118" s="10"/>
      <c r="C118" s="10"/>
      <c r="D118" s="14"/>
      <c r="E118" s="12"/>
      <c r="F118" s="12"/>
      <c r="G118" s="13"/>
      <c r="H118" s="14"/>
      <c r="I118" s="15"/>
    </row>
    <row r="119" spans="1:9" ht="18.75">
      <c r="A119" s="9">
        <v>118</v>
      </c>
      <c r="B119" s="10"/>
      <c r="C119" s="10"/>
      <c r="D119" s="14"/>
      <c r="E119" s="12"/>
      <c r="F119" s="12"/>
      <c r="G119" s="13"/>
      <c r="H119" s="14"/>
      <c r="I119" s="15"/>
    </row>
    <row r="120" spans="1:9" ht="18.75">
      <c r="A120" s="9">
        <v>119</v>
      </c>
      <c r="B120" s="10"/>
      <c r="C120" s="10"/>
      <c r="D120" s="14"/>
      <c r="E120" s="12"/>
      <c r="F120" s="12"/>
      <c r="G120" s="13"/>
      <c r="H120" s="14"/>
      <c r="I120" s="15"/>
    </row>
    <row r="121" spans="1:9" ht="18.75">
      <c r="A121" s="9">
        <v>120</v>
      </c>
      <c r="B121" s="10"/>
      <c r="C121" s="10"/>
      <c r="D121" s="14"/>
      <c r="E121" s="12"/>
      <c r="F121" s="12"/>
      <c r="G121" s="13"/>
      <c r="H121" s="14"/>
      <c r="I121" s="15"/>
    </row>
    <row r="122" spans="1:9" ht="18.75">
      <c r="A122" s="9">
        <v>121</v>
      </c>
      <c r="B122" s="10"/>
      <c r="C122" s="10"/>
      <c r="D122" s="14"/>
      <c r="E122" s="12"/>
      <c r="F122" s="12"/>
      <c r="G122" s="13"/>
      <c r="H122" s="14"/>
      <c r="I122" s="15"/>
    </row>
    <row r="123" spans="1:9" ht="18.75">
      <c r="A123" s="9">
        <v>122</v>
      </c>
      <c r="B123" s="10"/>
      <c r="C123" s="10"/>
      <c r="D123" s="14"/>
      <c r="E123" s="12"/>
      <c r="F123" s="12"/>
      <c r="G123" s="13"/>
      <c r="H123" s="14"/>
      <c r="I123" s="15"/>
    </row>
    <row r="124" spans="1:9" ht="18.75">
      <c r="A124" s="9">
        <v>123</v>
      </c>
      <c r="B124" s="10"/>
      <c r="C124" s="10"/>
      <c r="D124" s="14"/>
      <c r="E124" s="12"/>
      <c r="F124" s="12"/>
      <c r="G124" s="13"/>
      <c r="H124" s="14"/>
      <c r="I124" s="15"/>
    </row>
    <row r="125" spans="1:9" ht="18.75">
      <c r="A125" s="9">
        <v>124</v>
      </c>
      <c r="B125" s="10"/>
      <c r="C125" s="10"/>
      <c r="D125" s="14"/>
      <c r="E125" s="12"/>
      <c r="F125" s="12"/>
      <c r="G125" s="13"/>
      <c r="H125" s="14"/>
      <c r="I125" s="15"/>
    </row>
    <row r="126" spans="1:9" ht="18.75">
      <c r="A126" s="9">
        <v>125</v>
      </c>
      <c r="B126" s="10"/>
      <c r="C126" s="10"/>
      <c r="D126" s="14"/>
      <c r="E126" s="12"/>
      <c r="F126" s="12"/>
      <c r="G126" s="13"/>
      <c r="H126" s="14"/>
      <c r="I126" s="15"/>
    </row>
    <row r="127" spans="1:9" ht="18.75">
      <c r="A127" s="9">
        <v>126</v>
      </c>
      <c r="B127" s="10"/>
      <c r="C127" s="10"/>
      <c r="D127" s="14"/>
      <c r="E127" s="12"/>
      <c r="F127" s="12"/>
      <c r="G127" s="13"/>
      <c r="H127" s="14"/>
      <c r="I127" s="15"/>
    </row>
    <row r="128" spans="1:9" ht="18.75">
      <c r="A128" s="9">
        <v>127</v>
      </c>
      <c r="B128" s="10"/>
      <c r="C128" s="10"/>
      <c r="D128" s="14"/>
      <c r="E128" s="12"/>
      <c r="F128" s="12"/>
      <c r="G128" s="13"/>
      <c r="H128" s="14"/>
      <c r="I128" s="15"/>
    </row>
    <row r="129" spans="1:9" ht="18.75">
      <c r="A129" s="9">
        <v>128</v>
      </c>
      <c r="B129" s="10"/>
      <c r="C129" s="10"/>
      <c r="D129" s="14"/>
      <c r="E129" s="12"/>
      <c r="F129" s="12"/>
      <c r="G129" s="13"/>
      <c r="H129" s="14"/>
      <c r="I129" s="15"/>
    </row>
    <row r="130" spans="1:9" ht="18.75">
      <c r="A130" s="9">
        <v>129</v>
      </c>
      <c r="B130" s="10"/>
      <c r="C130" s="10"/>
      <c r="D130" s="14"/>
      <c r="E130" s="12"/>
      <c r="F130" s="12"/>
      <c r="G130" s="13"/>
      <c r="H130" s="14"/>
      <c r="I130" s="15"/>
    </row>
    <row r="131" spans="1:9" ht="18.75">
      <c r="A131" s="9">
        <v>130</v>
      </c>
      <c r="B131" s="10"/>
      <c r="C131" s="10"/>
      <c r="D131" s="14"/>
      <c r="E131" s="12"/>
      <c r="F131" s="12"/>
      <c r="G131" s="13"/>
      <c r="H131" s="14"/>
      <c r="I131" s="15"/>
    </row>
    <row r="132" spans="1:9" ht="18.75">
      <c r="A132" s="9">
        <v>131</v>
      </c>
      <c r="B132" s="10"/>
      <c r="C132" s="10"/>
      <c r="D132" s="14"/>
      <c r="E132" s="12"/>
      <c r="F132" s="12"/>
      <c r="G132" s="13"/>
      <c r="H132" s="14"/>
      <c r="I132" s="15"/>
    </row>
    <row r="133" spans="1:9" ht="18.75">
      <c r="A133" s="9">
        <v>132</v>
      </c>
      <c r="B133" s="10"/>
      <c r="C133" s="10"/>
      <c r="D133" s="14"/>
      <c r="E133" s="12"/>
      <c r="F133" s="12"/>
      <c r="G133" s="13"/>
      <c r="H133" s="14"/>
      <c r="I133" s="15"/>
    </row>
    <row r="134" spans="1:9" ht="18.75">
      <c r="A134" s="9">
        <v>133</v>
      </c>
      <c r="B134" s="10"/>
      <c r="C134" s="10"/>
      <c r="D134" s="14"/>
      <c r="E134" s="12"/>
      <c r="F134" s="12"/>
      <c r="G134" s="13"/>
      <c r="H134" s="14"/>
      <c r="I134" s="15"/>
    </row>
    <row r="135" spans="1:9" ht="18.75">
      <c r="A135" s="9">
        <v>134</v>
      </c>
      <c r="B135" s="10"/>
      <c r="C135" s="10"/>
      <c r="D135" s="14"/>
      <c r="E135" s="12"/>
      <c r="F135" s="12"/>
      <c r="G135" s="13"/>
      <c r="H135" s="14"/>
      <c r="I135" s="15"/>
    </row>
    <row r="136" spans="1:9" ht="18.75">
      <c r="A136" s="9">
        <v>135</v>
      </c>
      <c r="B136" s="10"/>
      <c r="C136" s="10"/>
      <c r="D136" s="14"/>
      <c r="E136" s="12"/>
      <c r="F136" s="12"/>
      <c r="G136" s="13"/>
      <c r="H136" s="14"/>
      <c r="I136" s="15"/>
    </row>
    <row r="137" spans="1:9" ht="18.75">
      <c r="A137" s="9">
        <v>136</v>
      </c>
      <c r="B137" s="10"/>
      <c r="C137" s="10"/>
      <c r="D137" s="14"/>
      <c r="E137" s="12"/>
      <c r="F137" s="12"/>
      <c r="G137" s="13"/>
      <c r="H137" s="14"/>
      <c r="I137" s="15"/>
    </row>
    <row r="138" spans="1:9" ht="18.75">
      <c r="A138" s="9">
        <v>137</v>
      </c>
      <c r="B138" s="10"/>
      <c r="C138" s="10"/>
      <c r="D138" s="14"/>
      <c r="E138" s="12"/>
      <c r="F138" s="12"/>
      <c r="G138" s="13"/>
      <c r="H138" s="14"/>
      <c r="I138" s="15"/>
    </row>
    <row r="139" spans="1:9" ht="18.75">
      <c r="A139" s="9">
        <v>138</v>
      </c>
      <c r="B139" s="10"/>
      <c r="C139" s="10"/>
      <c r="D139" s="14"/>
      <c r="E139" s="12"/>
      <c r="F139" s="12"/>
      <c r="G139" s="13"/>
      <c r="H139" s="14"/>
      <c r="I139" s="15"/>
    </row>
    <row r="140" spans="1:9" ht="18.75">
      <c r="A140" s="9">
        <v>139</v>
      </c>
      <c r="B140" s="10"/>
      <c r="C140" s="10"/>
      <c r="D140" s="14"/>
      <c r="E140" s="12"/>
      <c r="F140" s="12"/>
      <c r="G140" s="13"/>
      <c r="H140" s="14"/>
      <c r="I140" s="15"/>
    </row>
    <row r="141" spans="1:9" ht="18.75">
      <c r="A141" s="9">
        <v>140</v>
      </c>
      <c r="B141" s="10"/>
      <c r="C141" s="10"/>
      <c r="D141" s="14"/>
      <c r="E141" s="12"/>
      <c r="F141" s="12"/>
      <c r="G141" s="13"/>
      <c r="H141" s="14"/>
      <c r="I141" s="15"/>
    </row>
    <row r="142" spans="1:9" ht="18.75">
      <c r="A142" s="9">
        <v>141</v>
      </c>
      <c r="B142" s="10"/>
      <c r="C142" s="10"/>
      <c r="D142" s="14"/>
      <c r="E142" s="12"/>
      <c r="F142" s="12"/>
      <c r="G142" s="13"/>
      <c r="H142" s="14"/>
      <c r="I142" s="15"/>
    </row>
    <row r="143" spans="1:9" ht="18.75">
      <c r="A143" s="9">
        <v>142</v>
      </c>
      <c r="B143" s="10"/>
      <c r="C143" s="10"/>
      <c r="D143" s="14"/>
      <c r="E143" s="12"/>
      <c r="F143" s="12"/>
      <c r="G143" s="13"/>
      <c r="H143" s="14"/>
      <c r="I143" s="15"/>
    </row>
    <row r="144" spans="1:9" ht="18.75">
      <c r="A144" s="9">
        <v>143</v>
      </c>
      <c r="B144" s="10"/>
      <c r="C144" s="10"/>
      <c r="D144" s="14"/>
      <c r="E144" s="12"/>
      <c r="F144" s="12"/>
      <c r="G144" s="13"/>
      <c r="H144" s="14"/>
      <c r="I144" s="15"/>
    </row>
    <row r="145" spans="1:9" ht="18.75">
      <c r="A145" s="9">
        <v>144</v>
      </c>
      <c r="B145" s="10"/>
      <c r="C145" s="10"/>
      <c r="D145" s="14"/>
      <c r="E145" s="12"/>
      <c r="F145" s="12"/>
      <c r="G145" s="13"/>
      <c r="H145" s="14"/>
      <c r="I145" s="15"/>
    </row>
    <row r="146" spans="1:9" ht="18.75">
      <c r="A146" s="9">
        <v>145</v>
      </c>
      <c r="B146" s="10"/>
      <c r="C146" s="10"/>
      <c r="D146" s="14"/>
      <c r="E146" s="12"/>
      <c r="F146" s="12"/>
      <c r="G146" s="13"/>
      <c r="H146" s="14"/>
      <c r="I146" s="15"/>
    </row>
    <row r="147" spans="1:9" ht="18.75">
      <c r="A147" s="9">
        <v>146</v>
      </c>
      <c r="B147" s="10"/>
      <c r="C147" s="10"/>
      <c r="D147" s="14"/>
      <c r="E147" s="12"/>
      <c r="F147" s="12"/>
      <c r="G147" s="13"/>
      <c r="H147" s="14"/>
      <c r="I147" s="15"/>
    </row>
    <row r="148" spans="1:9" ht="18.75">
      <c r="A148" s="9">
        <v>147</v>
      </c>
      <c r="B148" s="10"/>
      <c r="C148" s="10"/>
      <c r="D148" s="14"/>
      <c r="E148" s="12"/>
      <c r="F148" s="12"/>
      <c r="G148" s="13"/>
      <c r="H148" s="14"/>
      <c r="I148" s="15"/>
    </row>
    <row r="149" spans="1:9" ht="18.75">
      <c r="A149" s="9">
        <v>148</v>
      </c>
      <c r="B149" s="10"/>
      <c r="C149" s="10"/>
      <c r="D149" s="14"/>
      <c r="E149" s="12"/>
      <c r="F149" s="12"/>
      <c r="G149" s="13"/>
      <c r="H149" s="14"/>
      <c r="I149" s="15"/>
    </row>
    <row r="150" spans="1:9" ht="18.75">
      <c r="A150" s="9">
        <v>149</v>
      </c>
      <c r="B150" s="10"/>
      <c r="C150" s="10"/>
      <c r="D150" s="14"/>
      <c r="E150" s="12"/>
      <c r="F150" s="12"/>
      <c r="G150" s="13"/>
      <c r="H150" s="14"/>
      <c r="I150" s="15"/>
    </row>
    <row r="151" spans="1:9" ht="18.75">
      <c r="A151" s="9">
        <v>150</v>
      </c>
      <c r="B151" s="10"/>
      <c r="C151" s="10"/>
      <c r="D151" s="14"/>
      <c r="E151" s="12"/>
      <c r="F151" s="12"/>
      <c r="G151" s="13"/>
      <c r="H151" s="14"/>
      <c r="I151" s="15"/>
    </row>
    <row r="152" spans="1:9" ht="18.75">
      <c r="A152" s="9">
        <v>151</v>
      </c>
      <c r="B152" s="10"/>
      <c r="C152" s="10"/>
      <c r="D152" s="14"/>
      <c r="E152" s="12"/>
      <c r="F152" s="12"/>
      <c r="G152" s="13"/>
      <c r="H152" s="14"/>
      <c r="I152" s="15"/>
    </row>
    <row r="153" spans="1:9" ht="18.75">
      <c r="A153" s="9">
        <v>152</v>
      </c>
      <c r="B153" s="10"/>
      <c r="C153" s="10"/>
      <c r="D153" s="14"/>
      <c r="E153" s="12"/>
      <c r="F153" s="12"/>
      <c r="G153" s="13"/>
      <c r="H153" s="14"/>
      <c r="I153" s="15"/>
    </row>
    <row r="154" spans="1:9" ht="18.75">
      <c r="A154" s="9">
        <v>153</v>
      </c>
      <c r="B154" s="10"/>
      <c r="C154" s="10"/>
      <c r="D154" s="14"/>
      <c r="E154" s="12"/>
      <c r="F154" s="12"/>
      <c r="G154" s="13"/>
      <c r="H154" s="14"/>
      <c r="I154" s="15"/>
    </row>
    <row r="155" spans="1:9" ht="18.75">
      <c r="A155" s="9">
        <v>154</v>
      </c>
      <c r="B155" s="10"/>
      <c r="C155" s="10"/>
      <c r="D155" s="14"/>
      <c r="E155" s="12"/>
      <c r="F155" s="12"/>
      <c r="G155" s="13"/>
      <c r="H155" s="14"/>
      <c r="I155" s="15"/>
    </row>
    <row r="156" spans="1:9" ht="18.75">
      <c r="A156" s="9">
        <v>155</v>
      </c>
      <c r="B156" s="10"/>
      <c r="C156" s="10"/>
      <c r="D156" s="14"/>
      <c r="E156" s="12"/>
      <c r="F156" s="12"/>
      <c r="G156" s="13"/>
      <c r="H156" s="14"/>
      <c r="I156" s="15"/>
    </row>
    <row r="157" spans="1:9" ht="18.75">
      <c r="A157" s="9">
        <v>156</v>
      </c>
      <c r="B157" s="10"/>
      <c r="C157" s="10"/>
      <c r="D157" s="14"/>
      <c r="E157" s="12"/>
      <c r="F157" s="12"/>
      <c r="G157" s="13"/>
      <c r="H157" s="14"/>
      <c r="I157" s="15"/>
    </row>
    <row r="158" spans="1:9" ht="18.75">
      <c r="A158" s="9">
        <v>157</v>
      </c>
      <c r="B158" s="10"/>
      <c r="C158" s="10"/>
      <c r="D158" s="14"/>
      <c r="E158" s="12"/>
      <c r="F158" s="12"/>
      <c r="G158" s="13"/>
      <c r="H158" s="14"/>
      <c r="I158" s="15"/>
    </row>
    <row r="159" spans="1:9" ht="18.75">
      <c r="A159" s="9">
        <v>158</v>
      </c>
      <c r="B159" s="10"/>
      <c r="C159" s="10"/>
      <c r="D159" s="14"/>
      <c r="E159" s="12"/>
      <c r="F159" s="12"/>
      <c r="G159" s="13"/>
      <c r="H159" s="14"/>
      <c r="I159" s="15"/>
    </row>
    <row r="160" spans="1:9" ht="18.75">
      <c r="A160" s="9">
        <v>159</v>
      </c>
      <c r="B160" s="10"/>
      <c r="C160" s="10"/>
      <c r="D160" s="14"/>
      <c r="E160" s="12"/>
      <c r="F160" s="12"/>
      <c r="G160" s="13"/>
      <c r="H160" s="14"/>
      <c r="I160" s="15"/>
    </row>
    <row r="161" spans="1:9" ht="18.75">
      <c r="A161" s="9">
        <v>160</v>
      </c>
      <c r="B161" s="10"/>
      <c r="C161" s="10"/>
      <c r="D161" s="14"/>
      <c r="E161" s="12"/>
      <c r="F161" s="12"/>
      <c r="G161" s="13"/>
      <c r="H161" s="14"/>
      <c r="I161" s="15"/>
    </row>
    <row r="162" spans="1:9" ht="18.75">
      <c r="A162" s="9">
        <v>161</v>
      </c>
      <c r="B162" s="10"/>
      <c r="C162" s="10"/>
      <c r="D162" s="14"/>
      <c r="E162" s="12"/>
      <c r="F162" s="12"/>
      <c r="G162" s="13"/>
      <c r="H162" s="14"/>
      <c r="I162" s="15"/>
    </row>
    <row r="163" spans="1:9" ht="18.75">
      <c r="A163" s="9">
        <v>162</v>
      </c>
      <c r="B163" s="10"/>
      <c r="C163" s="10"/>
      <c r="D163" s="14"/>
      <c r="E163" s="12"/>
      <c r="F163" s="12"/>
      <c r="G163" s="13"/>
      <c r="H163" s="14"/>
      <c r="I163" s="15"/>
    </row>
    <row r="164" spans="1:9" ht="18.75">
      <c r="A164" s="9">
        <v>163</v>
      </c>
      <c r="B164" s="10"/>
      <c r="C164" s="10"/>
      <c r="D164" s="14"/>
      <c r="E164" s="12"/>
      <c r="F164" s="12"/>
      <c r="G164" s="13"/>
      <c r="H164" s="14"/>
      <c r="I164" s="15"/>
    </row>
    <row r="165" spans="1:9" ht="18.75">
      <c r="A165" s="9">
        <v>164</v>
      </c>
      <c r="B165" s="10"/>
      <c r="C165" s="10"/>
      <c r="D165" s="14"/>
      <c r="E165" s="12"/>
      <c r="F165" s="12"/>
      <c r="G165" s="13"/>
      <c r="H165" s="14"/>
      <c r="I165" s="15"/>
    </row>
    <row r="166" spans="1:9" ht="18.75">
      <c r="A166" s="9">
        <v>165</v>
      </c>
      <c r="B166" s="10"/>
      <c r="C166" s="10"/>
      <c r="D166" s="14"/>
      <c r="E166" s="12"/>
      <c r="F166" s="12"/>
      <c r="G166" s="13"/>
      <c r="H166" s="14"/>
      <c r="I166" s="15"/>
    </row>
    <row r="167" spans="1:9" ht="18.75">
      <c r="A167" s="9">
        <v>166</v>
      </c>
      <c r="B167" s="10"/>
      <c r="C167" s="10"/>
      <c r="D167" s="14"/>
      <c r="E167" s="12"/>
      <c r="F167" s="12"/>
      <c r="G167" s="13"/>
      <c r="H167" s="14"/>
      <c r="I167" s="15"/>
    </row>
    <row r="168" spans="1:9" ht="18.75">
      <c r="A168" s="9">
        <v>167</v>
      </c>
      <c r="B168" s="10"/>
      <c r="C168" s="10"/>
      <c r="D168" s="14"/>
      <c r="E168" s="12"/>
      <c r="F168" s="12"/>
      <c r="G168" s="13"/>
      <c r="H168" s="14"/>
      <c r="I168" s="15"/>
    </row>
    <row r="169" spans="1:9" ht="18.75">
      <c r="A169" s="9">
        <v>168</v>
      </c>
      <c r="B169" s="10"/>
      <c r="C169" s="10"/>
      <c r="D169" s="14"/>
      <c r="E169" s="12"/>
      <c r="F169" s="12"/>
      <c r="G169" s="13"/>
      <c r="H169" s="14"/>
      <c r="I169" s="15"/>
    </row>
    <row r="170" spans="1:9" ht="18.75">
      <c r="A170" s="9">
        <v>169</v>
      </c>
      <c r="B170" s="10"/>
      <c r="C170" s="10"/>
      <c r="D170" s="14"/>
      <c r="E170" s="12"/>
      <c r="F170" s="12"/>
      <c r="G170" s="13"/>
      <c r="H170" s="14"/>
      <c r="I170" s="15"/>
    </row>
    <row r="171" spans="1:9" ht="18.75">
      <c r="A171" s="9">
        <v>170</v>
      </c>
      <c r="B171" s="10"/>
      <c r="C171" s="10"/>
      <c r="D171" s="14"/>
      <c r="E171" s="12"/>
      <c r="F171" s="12"/>
      <c r="G171" s="13"/>
      <c r="H171" s="14"/>
      <c r="I171" s="15"/>
    </row>
    <row r="172" spans="1:9" ht="18.75">
      <c r="A172" s="9">
        <v>171</v>
      </c>
      <c r="B172" s="10"/>
      <c r="C172" s="10"/>
      <c r="D172" s="14"/>
      <c r="E172" s="12"/>
      <c r="F172" s="12"/>
      <c r="G172" s="13"/>
      <c r="H172" s="14"/>
      <c r="I172" s="15"/>
    </row>
    <row r="173" spans="1:9" ht="18.75">
      <c r="A173" s="9">
        <v>172</v>
      </c>
      <c r="B173" s="10"/>
      <c r="C173" s="10"/>
      <c r="D173" s="14"/>
      <c r="E173" s="12"/>
      <c r="F173" s="12"/>
      <c r="G173" s="13"/>
      <c r="H173" s="14"/>
      <c r="I173" s="15"/>
    </row>
    <row r="174" spans="1:9" ht="18.75">
      <c r="A174" s="9">
        <v>173</v>
      </c>
      <c r="B174" s="10"/>
      <c r="C174" s="10"/>
      <c r="D174" s="14"/>
      <c r="E174" s="12"/>
      <c r="F174" s="12"/>
      <c r="G174" s="13"/>
      <c r="H174" s="14"/>
      <c r="I174" s="15"/>
    </row>
    <row r="175" spans="1:9" ht="18.75">
      <c r="A175" s="9">
        <v>174</v>
      </c>
      <c r="B175" s="10"/>
      <c r="C175" s="10"/>
      <c r="D175" s="14"/>
      <c r="E175" s="12"/>
      <c r="F175" s="12"/>
      <c r="G175" s="13"/>
      <c r="H175" s="14"/>
      <c r="I175" s="15"/>
    </row>
    <row r="176" spans="1:9" ht="18.75">
      <c r="A176" s="9">
        <v>175</v>
      </c>
      <c r="B176" s="10"/>
      <c r="C176" s="10"/>
      <c r="D176" s="14"/>
      <c r="E176" s="12"/>
      <c r="F176" s="12"/>
      <c r="G176" s="13"/>
      <c r="H176" s="14"/>
      <c r="I176" s="15"/>
    </row>
    <row r="177" spans="1:9" ht="18.75">
      <c r="A177" s="9">
        <v>176</v>
      </c>
      <c r="B177" s="10"/>
      <c r="C177" s="10"/>
      <c r="D177" s="14"/>
      <c r="E177" s="12"/>
      <c r="F177" s="12"/>
      <c r="G177" s="13"/>
      <c r="H177" s="14"/>
      <c r="I177" s="15"/>
    </row>
    <row r="178" spans="1:9" ht="18.75">
      <c r="A178" s="9">
        <v>177</v>
      </c>
      <c r="B178" s="10"/>
      <c r="C178" s="10"/>
      <c r="D178" s="14"/>
      <c r="E178" s="12"/>
      <c r="F178" s="12"/>
      <c r="G178" s="13"/>
      <c r="H178" s="14"/>
      <c r="I178" s="15"/>
    </row>
    <row r="179" spans="1:9" ht="18.75">
      <c r="A179" s="9">
        <v>178</v>
      </c>
      <c r="B179" s="10"/>
      <c r="C179" s="10"/>
      <c r="D179" s="14"/>
      <c r="E179" s="12"/>
      <c r="F179" s="12"/>
      <c r="G179" s="13"/>
      <c r="H179" s="14"/>
      <c r="I179" s="15"/>
    </row>
    <row r="180" spans="1:9" ht="18.75">
      <c r="A180" s="9">
        <v>179</v>
      </c>
      <c r="B180" s="10"/>
      <c r="C180" s="10"/>
      <c r="D180" s="14"/>
      <c r="E180" s="12"/>
      <c r="F180" s="12"/>
      <c r="G180" s="13"/>
      <c r="H180" s="14"/>
      <c r="I180" s="15"/>
    </row>
    <row r="181" spans="1:9" ht="18.75">
      <c r="A181" s="9">
        <v>180</v>
      </c>
      <c r="B181" s="10"/>
      <c r="C181" s="10"/>
      <c r="D181" s="14"/>
      <c r="E181" s="12"/>
      <c r="F181" s="12"/>
      <c r="G181" s="13"/>
      <c r="H181" s="14"/>
      <c r="I181" s="15"/>
    </row>
    <row r="182" spans="1:9" ht="18.75">
      <c r="A182" s="9">
        <v>181</v>
      </c>
      <c r="B182" s="10"/>
      <c r="C182" s="10"/>
      <c r="D182" s="14"/>
      <c r="E182" s="12"/>
      <c r="F182" s="12"/>
      <c r="G182" s="13"/>
      <c r="H182" s="14"/>
      <c r="I182" s="15"/>
    </row>
    <row r="183" spans="1:9" ht="18.75">
      <c r="A183" s="9">
        <v>182</v>
      </c>
      <c r="B183" s="10"/>
      <c r="C183" s="10"/>
      <c r="D183" s="14"/>
      <c r="E183" s="12"/>
      <c r="F183" s="12"/>
      <c r="G183" s="13"/>
      <c r="H183" s="14"/>
      <c r="I183" s="15"/>
    </row>
    <row r="184" spans="1:9" ht="18.75">
      <c r="A184" s="9">
        <v>183</v>
      </c>
      <c r="B184" s="10"/>
      <c r="C184" s="10"/>
      <c r="D184" s="14"/>
      <c r="E184" s="12"/>
      <c r="F184" s="12"/>
      <c r="G184" s="13"/>
      <c r="H184" s="14"/>
      <c r="I184" s="15"/>
    </row>
    <row r="185" spans="1:9" ht="18.75">
      <c r="A185" s="9">
        <v>184</v>
      </c>
      <c r="B185" s="10"/>
      <c r="C185" s="10"/>
      <c r="D185" s="14"/>
      <c r="E185" s="12"/>
      <c r="F185" s="12"/>
      <c r="G185" s="13"/>
      <c r="H185" s="14"/>
      <c r="I185" s="15"/>
    </row>
    <row r="186" spans="1:9" ht="18.75">
      <c r="A186" s="9">
        <v>185</v>
      </c>
      <c r="B186" s="10"/>
      <c r="C186" s="10"/>
      <c r="D186" s="14"/>
      <c r="E186" s="12"/>
      <c r="F186" s="12"/>
      <c r="G186" s="13"/>
      <c r="H186" s="14"/>
      <c r="I186" s="15"/>
    </row>
    <row r="187" spans="1:9" ht="18.75">
      <c r="A187" s="9">
        <v>186</v>
      </c>
      <c r="B187" s="10"/>
      <c r="C187" s="10"/>
      <c r="D187" s="14"/>
      <c r="E187" s="12"/>
      <c r="F187" s="12"/>
      <c r="G187" s="13"/>
      <c r="H187" s="14"/>
      <c r="I187" s="15"/>
    </row>
    <row r="188" spans="1:9" ht="18.75">
      <c r="A188" s="9">
        <v>187</v>
      </c>
      <c r="B188" s="10"/>
      <c r="C188" s="10"/>
      <c r="D188" s="14"/>
      <c r="E188" s="12"/>
      <c r="F188" s="12"/>
      <c r="G188" s="13"/>
      <c r="H188" s="14"/>
      <c r="I188" s="15"/>
    </row>
    <row r="189" spans="1:9" ht="18.75">
      <c r="A189" s="9">
        <v>188</v>
      </c>
      <c r="B189" s="10"/>
      <c r="C189" s="10"/>
      <c r="D189" s="14"/>
      <c r="E189" s="12"/>
      <c r="F189" s="12"/>
      <c r="G189" s="13"/>
      <c r="H189" s="14"/>
      <c r="I189" s="15"/>
    </row>
    <row r="190" spans="1:9" ht="18.75">
      <c r="A190" s="9">
        <v>189</v>
      </c>
      <c r="B190" s="10"/>
      <c r="C190" s="10"/>
      <c r="D190" s="14"/>
      <c r="E190" s="12"/>
      <c r="F190" s="12"/>
      <c r="G190" s="14"/>
      <c r="H190" s="14"/>
      <c r="I190" s="15"/>
    </row>
    <row r="191" spans="1:9" ht="18.75">
      <c r="A191" s="9">
        <v>190</v>
      </c>
      <c r="B191" s="10"/>
      <c r="C191" s="10"/>
      <c r="D191" s="14"/>
      <c r="E191" s="12"/>
      <c r="F191" s="12"/>
      <c r="G191" s="14"/>
      <c r="H191" s="14"/>
      <c r="I191" s="15"/>
    </row>
    <row r="192" spans="1:9" ht="18.75">
      <c r="A192" s="9">
        <v>191</v>
      </c>
      <c r="B192" s="10"/>
      <c r="C192" s="10"/>
      <c r="D192" s="14"/>
      <c r="E192" s="12"/>
      <c r="F192" s="12"/>
      <c r="G192" s="14"/>
      <c r="H192" s="14"/>
      <c r="I192" s="15"/>
    </row>
    <row r="193" spans="1:9" ht="18.75">
      <c r="A193" s="9">
        <v>192</v>
      </c>
      <c r="B193" s="10"/>
      <c r="C193" s="10"/>
      <c r="D193" s="14"/>
      <c r="E193" s="12"/>
      <c r="F193" s="12"/>
      <c r="G193" s="14"/>
      <c r="H193" s="14"/>
      <c r="I193" s="15"/>
    </row>
    <row r="194" spans="1:9" ht="18.75">
      <c r="A194" s="9">
        <v>193</v>
      </c>
      <c r="B194" s="10"/>
      <c r="C194" s="10"/>
      <c r="D194" s="14"/>
      <c r="E194" s="12"/>
      <c r="F194" s="12"/>
      <c r="G194" s="14"/>
      <c r="H194" s="14"/>
      <c r="I194" s="15"/>
    </row>
    <row r="195" spans="1:9" ht="18.75">
      <c r="A195" s="9">
        <v>194</v>
      </c>
      <c r="B195" s="10"/>
      <c r="C195" s="10"/>
      <c r="D195" s="14"/>
      <c r="E195" s="12"/>
      <c r="F195" s="12"/>
      <c r="G195" s="14"/>
      <c r="H195" s="14"/>
      <c r="I195" s="15"/>
    </row>
    <row r="196" spans="1:9" ht="18.75">
      <c r="A196" s="9">
        <v>195</v>
      </c>
      <c r="B196" s="10"/>
      <c r="C196" s="10"/>
      <c r="D196" s="14"/>
      <c r="E196" s="12"/>
      <c r="F196" s="12"/>
      <c r="G196" s="14"/>
      <c r="H196" s="14"/>
      <c r="I196" s="15"/>
    </row>
    <row r="197" spans="1:9" ht="18.75">
      <c r="A197" s="9">
        <v>196</v>
      </c>
      <c r="B197" s="10"/>
      <c r="C197" s="10"/>
      <c r="D197" s="14"/>
      <c r="E197" s="12"/>
      <c r="F197" s="12"/>
      <c r="G197" s="14"/>
      <c r="H197" s="14"/>
      <c r="I197" s="15"/>
    </row>
    <row r="198" spans="1:9" ht="18.75">
      <c r="A198" s="9">
        <v>197</v>
      </c>
      <c r="B198" s="10"/>
      <c r="C198" s="10"/>
      <c r="D198" s="14"/>
      <c r="E198" s="12"/>
      <c r="F198" s="12"/>
      <c r="G198" s="14"/>
      <c r="H198" s="14"/>
      <c r="I198" s="15"/>
    </row>
    <row r="199" spans="1:9" ht="18.75">
      <c r="A199" s="9">
        <v>198</v>
      </c>
      <c r="B199" s="10"/>
      <c r="C199" s="10"/>
      <c r="D199" s="14"/>
      <c r="E199" s="12"/>
      <c r="F199" s="12"/>
      <c r="G199" s="14"/>
      <c r="H199" s="14"/>
      <c r="I199" s="15"/>
    </row>
    <row r="200" spans="1:9" ht="18.75">
      <c r="A200" s="9">
        <v>199</v>
      </c>
      <c r="B200" s="10"/>
      <c r="C200" s="10"/>
      <c r="D200" s="14"/>
      <c r="E200" s="12"/>
      <c r="F200" s="12"/>
      <c r="G200" s="14"/>
      <c r="H200" s="14"/>
      <c r="I200" s="15"/>
    </row>
    <row r="201" spans="1:9" ht="18.75">
      <c r="A201" s="9">
        <v>200</v>
      </c>
      <c r="B201" s="10"/>
      <c r="C201" s="10"/>
      <c r="D201" s="14"/>
      <c r="E201" s="12"/>
      <c r="F201" s="12"/>
      <c r="G201" s="14"/>
      <c r="H201" s="14"/>
      <c r="I201" s="15"/>
    </row>
    <row r="202" spans="1:9" ht="18.75">
      <c r="A202" s="9">
        <v>201</v>
      </c>
      <c r="B202" s="10"/>
      <c r="C202" s="10"/>
      <c r="D202" s="11"/>
      <c r="E202" s="12"/>
      <c r="F202" s="12"/>
      <c r="G202" s="14"/>
      <c r="H202" s="14"/>
      <c r="I202" s="15"/>
    </row>
    <row r="203" spans="1:9" ht="18.75">
      <c r="A203" s="9">
        <v>202</v>
      </c>
      <c r="B203" s="10"/>
      <c r="C203" s="10"/>
      <c r="D203" s="14"/>
      <c r="E203" s="12"/>
      <c r="F203" s="12"/>
      <c r="G203" s="14"/>
      <c r="H203" s="14"/>
      <c r="I203" s="15"/>
    </row>
    <row r="204" spans="1:9" ht="18.75">
      <c r="A204" s="9">
        <v>203</v>
      </c>
      <c r="B204" s="10"/>
      <c r="C204" s="10"/>
      <c r="D204" s="14"/>
      <c r="E204" s="12"/>
      <c r="F204" s="12"/>
      <c r="G204" s="14"/>
      <c r="H204" s="14"/>
      <c r="I204" s="15"/>
    </row>
    <row r="205" spans="1:9" ht="18.75">
      <c r="A205" s="9">
        <v>204</v>
      </c>
      <c r="B205" s="10"/>
      <c r="C205" s="10"/>
      <c r="D205" s="14"/>
      <c r="E205" s="12"/>
      <c r="F205" s="12"/>
      <c r="G205" s="14"/>
      <c r="H205" s="14"/>
      <c r="I205" s="15"/>
    </row>
    <row r="206" spans="1:9" ht="18.75">
      <c r="A206" s="9">
        <v>205</v>
      </c>
      <c r="B206" s="10"/>
      <c r="C206" s="10"/>
      <c r="D206" s="14"/>
      <c r="E206" s="12"/>
      <c r="F206" s="12"/>
      <c r="G206" s="14"/>
      <c r="H206" s="14"/>
      <c r="I206" s="15"/>
    </row>
    <row r="207" spans="1:9" ht="18.75">
      <c r="A207" s="9">
        <v>206</v>
      </c>
      <c r="B207" s="10"/>
      <c r="C207" s="10"/>
      <c r="D207" s="14"/>
      <c r="E207" s="12"/>
      <c r="F207" s="12"/>
      <c r="G207" s="14"/>
      <c r="H207" s="14"/>
      <c r="I207" s="15"/>
    </row>
    <row r="208" spans="1:9" ht="18.75">
      <c r="A208" s="9">
        <v>207</v>
      </c>
      <c r="B208" s="10"/>
      <c r="C208" s="10"/>
      <c r="D208" s="14"/>
      <c r="E208" s="12"/>
      <c r="F208" s="12"/>
      <c r="G208" s="14"/>
      <c r="H208" s="14"/>
      <c r="I208" s="15"/>
    </row>
    <row r="209" spans="1:9" ht="18.75">
      <c r="A209" s="9">
        <v>208</v>
      </c>
      <c r="B209" s="10"/>
      <c r="C209" s="10"/>
      <c r="D209" s="14"/>
      <c r="E209" s="12"/>
      <c r="F209" s="12"/>
      <c r="G209" s="14"/>
      <c r="H209" s="14"/>
      <c r="I209" s="15"/>
    </row>
    <row r="210" spans="1:9" ht="18.75">
      <c r="A210" s="9">
        <v>209</v>
      </c>
      <c r="B210" s="10"/>
      <c r="C210" s="10"/>
      <c r="D210" s="14"/>
      <c r="E210" s="12"/>
      <c r="F210" s="12"/>
      <c r="G210" s="14"/>
      <c r="H210" s="14"/>
      <c r="I210" s="15"/>
    </row>
    <row r="211" spans="1:9" ht="18.75">
      <c r="A211" s="9">
        <v>210</v>
      </c>
      <c r="B211" s="10"/>
      <c r="C211" s="10"/>
      <c r="D211" s="14"/>
      <c r="E211" s="12"/>
      <c r="F211" s="12"/>
      <c r="G211" s="14"/>
      <c r="H211" s="14"/>
      <c r="I211" s="15"/>
    </row>
    <row r="212" spans="1:9" ht="18.75">
      <c r="A212" s="9">
        <v>211</v>
      </c>
      <c r="B212" s="10"/>
      <c r="C212" s="10"/>
      <c r="D212" s="14"/>
      <c r="E212" s="12"/>
      <c r="F212" s="12"/>
      <c r="G212" s="14"/>
      <c r="H212" s="14"/>
      <c r="I212" s="15"/>
    </row>
    <row r="213" spans="1:9" ht="18.75">
      <c r="A213" s="9">
        <v>212</v>
      </c>
      <c r="B213" s="10"/>
      <c r="C213" s="10"/>
      <c r="D213" s="14"/>
      <c r="E213" s="12"/>
      <c r="F213" s="12"/>
      <c r="G213" s="14"/>
      <c r="H213" s="14"/>
      <c r="I213" s="15"/>
    </row>
    <row r="214" spans="1:9" ht="18.75">
      <c r="A214" s="9">
        <v>213</v>
      </c>
      <c r="B214" s="10"/>
      <c r="C214" s="10"/>
      <c r="D214" s="14"/>
      <c r="E214" s="12"/>
      <c r="F214" s="12"/>
      <c r="G214" s="14"/>
      <c r="H214" s="14"/>
      <c r="I214" s="15"/>
    </row>
    <row r="215" spans="1:9" ht="18.75">
      <c r="A215" s="9">
        <v>214</v>
      </c>
      <c r="B215" s="10"/>
      <c r="C215" s="10"/>
      <c r="D215" s="14"/>
      <c r="E215" s="12"/>
      <c r="F215" s="12"/>
      <c r="G215" s="14"/>
      <c r="H215" s="14"/>
      <c r="I215" s="15"/>
    </row>
    <row r="216" spans="1:9" ht="18.75">
      <c r="A216" s="9">
        <v>215</v>
      </c>
      <c r="B216" s="10"/>
      <c r="C216" s="10"/>
      <c r="D216" s="14"/>
      <c r="E216" s="12"/>
      <c r="F216" s="12"/>
      <c r="G216" s="14"/>
      <c r="H216" s="14"/>
      <c r="I216" s="15"/>
    </row>
    <row r="217" spans="1:9" ht="18.75">
      <c r="A217" s="9">
        <v>216</v>
      </c>
      <c r="B217" s="10"/>
      <c r="C217" s="10"/>
      <c r="D217" s="14"/>
      <c r="E217" s="12"/>
      <c r="F217" s="12"/>
      <c r="G217" s="14"/>
      <c r="H217" s="14"/>
      <c r="I217" s="15"/>
    </row>
    <row r="218" spans="1:9" ht="18.75">
      <c r="A218" s="9">
        <v>217</v>
      </c>
      <c r="B218" s="10"/>
      <c r="C218" s="10"/>
      <c r="D218" s="14"/>
      <c r="E218" s="12"/>
      <c r="F218" s="12"/>
      <c r="G218" s="14"/>
      <c r="H218" s="14"/>
      <c r="I218" s="15"/>
    </row>
    <row r="219" spans="1:9" ht="18.75">
      <c r="A219" s="9">
        <v>218</v>
      </c>
      <c r="B219" s="10"/>
      <c r="C219" s="10"/>
      <c r="D219" s="14"/>
      <c r="E219" s="12"/>
      <c r="F219" s="12"/>
      <c r="G219" s="14"/>
      <c r="H219" s="14"/>
      <c r="I219" s="15"/>
    </row>
    <row r="220" spans="1:9" ht="18.75">
      <c r="A220" s="9">
        <v>219</v>
      </c>
      <c r="B220" s="10"/>
      <c r="C220" s="10"/>
      <c r="D220" s="14"/>
      <c r="E220" s="12"/>
      <c r="F220" s="12"/>
      <c r="G220" s="14"/>
      <c r="H220" s="14"/>
      <c r="I220" s="15"/>
    </row>
    <row r="221" spans="1:9" ht="18.75">
      <c r="A221" s="9">
        <v>220</v>
      </c>
      <c r="B221" s="10"/>
      <c r="C221" s="10"/>
      <c r="D221" s="14"/>
      <c r="E221" s="12"/>
      <c r="F221" s="12"/>
      <c r="G221" s="14"/>
      <c r="H221" s="14"/>
      <c r="I221" s="15"/>
    </row>
    <row r="222" spans="1:9" ht="18.75">
      <c r="A222" s="9">
        <v>221</v>
      </c>
      <c r="B222" s="10"/>
      <c r="C222" s="10"/>
      <c r="D222" s="14"/>
      <c r="E222" s="12"/>
      <c r="F222" s="12"/>
      <c r="G222" s="14"/>
      <c r="H222" s="14"/>
      <c r="I222" s="15"/>
    </row>
    <row r="223" spans="1:9" ht="18.75">
      <c r="A223" s="9">
        <v>222</v>
      </c>
      <c r="B223" s="10"/>
      <c r="C223" s="10"/>
      <c r="D223" s="14"/>
      <c r="E223" s="12"/>
      <c r="F223" s="12"/>
      <c r="G223" s="14"/>
      <c r="H223" s="14"/>
      <c r="I223" s="15"/>
    </row>
    <row r="224" spans="1:9" ht="18.75">
      <c r="A224" s="9">
        <v>223</v>
      </c>
      <c r="B224" s="10"/>
      <c r="C224" s="10"/>
      <c r="D224" s="14"/>
      <c r="E224" s="12"/>
      <c r="F224" s="12"/>
      <c r="G224" s="14"/>
      <c r="H224" s="14"/>
      <c r="I224" s="15"/>
    </row>
    <row r="225" spans="1:9" ht="18.75">
      <c r="A225" s="9">
        <v>224</v>
      </c>
      <c r="B225" s="10"/>
      <c r="C225" s="10"/>
      <c r="D225" s="14"/>
      <c r="E225" s="12"/>
      <c r="F225" s="12"/>
      <c r="G225" s="14"/>
      <c r="H225" s="14"/>
      <c r="I225" s="15"/>
    </row>
    <row r="226" spans="1:9" ht="18.75">
      <c r="A226" s="9">
        <v>225</v>
      </c>
      <c r="B226" s="10"/>
      <c r="C226" s="10"/>
      <c r="D226" s="14"/>
      <c r="E226" s="12"/>
      <c r="F226" s="12"/>
      <c r="G226" s="14"/>
      <c r="H226" s="14"/>
      <c r="I226" s="15"/>
    </row>
    <row r="227" spans="1:9" ht="18.75">
      <c r="A227" s="9">
        <v>226</v>
      </c>
      <c r="B227" s="10"/>
      <c r="C227" s="10"/>
      <c r="D227" s="14"/>
      <c r="E227" s="12"/>
      <c r="F227" s="12"/>
      <c r="G227" s="14"/>
      <c r="H227" s="14"/>
      <c r="I227" s="15"/>
    </row>
    <row r="228" spans="1:9" ht="18.75">
      <c r="A228" s="9">
        <v>227</v>
      </c>
      <c r="B228" s="10"/>
      <c r="C228" s="10"/>
      <c r="D228" s="14"/>
      <c r="E228" s="12"/>
      <c r="F228" s="12"/>
      <c r="G228" s="14"/>
      <c r="H228" s="14"/>
      <c r="I228" s="15"/>
    </row>
    <row r="229" spans="1:9" ht="18.75">
      <c r="A229" s="9">
        <v>228</v>
      </c>
      <c r="B229" s="10"/>
      <c r="C229" s="10"/>
      <c r="D229" s="14"/>
      <c r="E229" s="12"/>
      <c r="F229" s="12"/>
      <c r="G229" s="14"/>
      <c r="H229" s="14"/>
      <c r="I229" s="15"/>
    </row>
    <row r="230" spans="1:9" ht="18.75">
      <c r="A230" s="9">
        <v>229</v>
      </c>
      <c r="B230" s="10"/>
      <c r="C230" s="10"/>
      <c r="D230" s="14"/>
      <c r="E230" s="12"/>
      <c r="F230" s="12"/>
      <c r="G230" s="14"/>
      <c r="H230" s="14"/>
      <c r="I230" s="15"/>
    </row>
    <row r="231" spans="1:9" ht="18.75">
      <c r="A231" s="9">
        <v>230</v>
      </c>
      <c r="B231" s="10"/>
      <c r="C231" s="10"/>
      <c r="D231" s="14"/>
      <c r="E231" s="12"/>
      <c r="F231" s="12"/>
      <c r="G231" s="14"/>
      <c r="H231" s="14"/>
      <c r="I231" s="15"/>
    </row>
    <row r="232" spans="1:9" ht="18.75">
      <c r="A232" s="9">
        <v>231</v>
      </c>
      <c r="B232" s="10"/>
      <c r="C232" s="10"/>
      <c r="D232" s="14"/>
      <c r="E232" s="12"/>
      <c r="F232" s="12"/>
      <c r="G232" s="14"/>
      <c r="H232" s="14"/>
      <c r="I232" s="15"/>
    </row>
    <row r="233" spans="1:9" ht="18.75">
      <c r="A233" s="9">
        <v>232</v>
      </c>
      <c r="B233" s="10"/>
      <c r="C233" s="10"/>
      <c r="D233" s="14"/>
      <c r="E233" s="12"/>
      <c r="F233" s="12"/>
      <c r="G233" s="14"/>
      <c r="H233" s="14"/>
      <c r="I233" s="15"/>
    </row>
    <row r="234" spans="1:9" ht="18.75">
      <c r="A234" s="9">
        <v>233</v>
      </c>
      <c r="B234" s="10"/>
      <c r="C234" s="10"/>
      <c r="D234" s="14"/>
      <c r="E234" s="12"/>
      <c r="F234" s="12"/>
      <c r="G234" s="14"/>
      <c r="H234" s="14"/>
      <c r="I234" s="15"/>
    </row>
    <row r="235" spans="1:9" ht="18.75">
      <c r="A235" s="9">
        <v>234</v>
      </c>
      <c r="B235" s="10"/>
      <c r="C235" s="10"/>
      <c r="D235" s="14"/>
      <c r="E235" s="12"/>
      <c r="F235" s="12"/>
      <c r="G235" s="14"/>
      <c r="H235" s="14"/>
      <c r="I235" s="15"/>
    </row>
    <row r="236" spans="1:9" ht="18.75">
      <c r="A236" s="9">
        <v>235</v>
      </c>
      <c r="B236" s="10"/>
      <c r="C236" s="10"/>
      <c r="D236" s="14"/>
      <c r="E236" s="12"/>
      <c r="F236" s="12"/>
      <c r="G236" s="14"/>
      <c r="H236" s="14"/>
      <c r="I236" s="15"/>
    </row>
    <row r="237" spans="1:9" ht="18.75">
      <c r="A237" s="9">
        <v>236</v>
      </c>
      <c r="B237" s="10"/>
      <c r="C237" s="10"/>
      <c r="D237" s="14"/>
      <c r="E237" s="12"/>
      <c r="F237" s="12"/>
      <c r="G237" s="14"/>
      <c r="H237" s="14"/>
      <c r="I237" s="15"/>
    </row>
    <row r="238" spans="1:9" ht="18.75">
      <c r="A238" s="9">
        <v>237</v>
      </c>
      <c r="B238" s="10"/>
      <c r="C238" s="10"/>
      <c r="D238" s="14"/>
      <c r="E238" s="12"/>
      <c r="F238" s="12"/>
      <c r="G238" s="14"/>
      <c r="H238" s="14"/>
      <c r="I238" s="15"/>
    </row>
    <row r="239" spans="1:9" ht="18.75">
      <c r="A239" s="9">
        <v>238</v>
      </c>
      <c r="B239" s="10"/>
      <c r="C239" s="10"/>
      <c r="D239" s="14"/>
      <c r="E239" s="12"/>
      <c r="F239" s="12"/>
      <c r="G239" s="14"/>
      <c r="H239" s="14"/>
      <c r="I239" s="15"/>
    </row>
    <row r="240" spans="1:9" ht="18.75">
      <c r="A240" s="9">
        <v>239</v>
      </c>
      <c r="B240" s="10"/>
      <c r="C240" s="10"/>
      <c r="D240" s="14"/>
      <c r="E240" s="12"/>
      <c r="F240" s="12"/>
      <c r="G240" s="14"/>
      <c r="H240" s="14"/>
      <c r="I240" s="15"/>
    </row>
    <row r="241" spans="1:9" ht="18.75">
      <c r="A241" s="9">
        <v>240</v>
      </c>
      <c r="B241" s="10"/>
      <c r="C241" s="10"/>
      <c r="D241" s="14"/>
      <c r="E241" s="12"/>
      <c r="F241" s="12"/>
      <c r="G241" s="14"/>
      <c r="H241" s="14"/>
      <c r="I241" s="15"/>
    </row>
    <row r="242" spans="1:9" ht="18.75">
      <c r="A242" s="9">
        <v>241</v>
      </c>
      <c r="B242" s="10"/>
      <c r="C242" s="10"/>
      <c r="D242" s="14"/>
      <c r="E242" s="12"/>
      <c r="F242" s="12"/>
      <c r="G242" s="14"/>
      <c r="H242" s="14"/>
      <c r="I242" s="15"/>
    </row>
    <row r="243" spans="1:9" ht="18.75">
      <c r="A243" s="9">
        <v>242</v>
      </c>
      <c r="B243" s="10"/>
      <c r="C243" s="10"/>
      <c r="D243" s="14"/>
      <c r="E243" s="12"/>
      <c r="F243" s="12"/>
      <c r="G243" s="14"/>
      <c r="H243" s="14"/>
      <c r="I243" s="15"/>
    </row>
    <row r="244" spans="1:9" ht="18.75">
      <c r="A244" s="9">
        <v>243</v>
      </c>
      <c r="B244" s="10"/>
      <c r="C244" s="10"/>
      <c r="D244" s="14"/>
      <c r="E244" s="12"/>
      <c r="F244" s="12"/>
      <c r="G244" s="14"/>
      <c r="H244" s="14"/>
      <c r="I244" s="15"/>
    </row>
    <row r="245" spans="1:9" ht="18.75">
      <c r="A245" s="9">
        <v>244</v>
      </c>
      <c r="B245" s="10"/>
      <c r="C245" s="10"/>
      <c r="D245" s="14"/>
      <c r="E245" s="12"/>
      <c r="F245" s="12"/>
      <c r="G245" s="14"/>
      <c r="H245" s="14"/>
      <c r="I245" s="15"/>
    </row>
    <row r="246" spans="1:9" ht="18.75">
      <c r="A246" s="9">
        <v>245</v>
      </c>
      <c r="B246" s="10"/>
      <c r="C246" s="10"/>
      <c r="D246" s="14"/>
      <c r="E246" s="12"/>
      <c r="F246" s="12"/>
      <c r="G246" s="14"/>
      <c r="H246" s="14"/>
      <c r="I246" s="15"/>
    </row>
    <row r="247" spans="1:9" ht="18.75">
      <c r="A247" s="9">
        <v>246</v>
      </c>
      <c r="B247" s="10"/>
      <c r="C247" s="10"/>
      <c r="D247" s="14"/>
      <c r="E247" s="12"/>
      <c r="F247" s="12"/>
      <c r="G247" s="14"/>
      <c r="H247" s="14"/>
      <c r="I247" s="15"/>
    </row>
    <row r="248" spans="1:9" ht="18.75">
      <c r="A248" s="9">
        <v>247</v>
      </c>
      <c r="B248" s="10"/>
      <c r="C248" s="10"/>
      <c r="D248" s="14"/>
      <c r="E248" s="12"/>
      <c r="F248" s="12"/>
      <c r="G248" s="14"/>
      <c r="H248" s="14"/>
      <c r="I248" s="15"/>
    </row>
    <row r="249" spans="1:9" ht="18.75">
      <c r="A249" s="9">
        <v>248</v>
      </c>
      <c r="B249" s="10"/>
      <c r="C249" s="10"/>
      <c r="D249" s="14"/>
      <c r="E249" s="12"/>
      <c r="F249" s="12"/>
      <c r="G249" s="14"/>
      <c r="H249" s="14"/>
      <c r="I249" s="15"/>
    </row>
    <row r="250" spans="1:9" ht="18.75">
      <c r="A250" s="9">
        <v>249</v>
      </c>
      <c r="B250" s="10"/>
      <c r="C250" s="10"/>
      <c r="D250" s="14"/>
      <c r="E250" s="12"/>
      <c r="F250" s="12"/>
      <c r="G250" s="14"/>
      <c r="H250" s="14"/>
      <c r="I250" s="15"/>
    </row>
    <row r="251" spans="1:9" ht="18.75">
      <c r="A251" s="9">
        <v>250</v>
      </c>
      <c r="B251" s="10"/>
      <c r="C251" s="10"/>
      <c r="D251" s="14"/>
      <c r="E251" s="12"/>
      <c r="F251" s="12"/>
      <c r="G251" s="14"/>
      <c r="H251" s="14"/>
      <c r="I251" s="15"/>
    </row>
    <row r="252" spans="1:9" ht="18.75">
      <c r="A252" s="9">
        <v>251</v>
      </c>
      <c r="B252" s="10"/>
      <c r="C252" s="10"/>
      <c r="D252" s="14"/>
      <c r="E252" s="12"/>
      <c r="F252" s="12"/>
      <c r="G252" s="14"/>
      <c r="H252" s="14"/>
      <c r="I252" s="15"/>
    </row>
    <row r="253" spans="1:9" ht="18.75">
      <c r="A253" s="9">
        <v>252</v>
      </c>
      <c r="B253" s="10"/>
      <c r="C253" s="10"/>
      <c r="D253" s="14"/>
      <c r="E253" s="12"/>
      <c r="F253" s="12"/>
      <c r="G253" s="14"/>
      <c r="H253" s="14"/>
      <c r="I253" s="15"/>
    </row>
    <row r="254" spans="1:9" ht="18.75">
      <c r="A254" s="9">
        <v>253</v>
      </c>
      <c r="B254" s="10"/>
      <c r="C254" s="10"/>
      <c r="D254" s="14"/>
      <c r="E254" s="12"/>
      <c r="F254" s="12"/>
      <c r="G254" s="14"/>
      <c r="H254" s="14"/>
      <c r="I254" s="15"/>
    </row>
    <row r="255" spans="1:9" ht="18.75">
      <c r="A255" s="9">
        <v>254</v>
      </c>
      <c r="B255" s="10"/>
      <c r="C255" s="10"/>
      <c r="D255" s="14"/>
      <c r="E255" s="12"/>
      <c r="F255" s="12"/>
      <c r="G255" s="14"/>
      <c r="H255" s="14"/>
      <c r="I255" s="15"/>
    </row>
    <row r="256" spans="1:9" ht="18.75">
      <c r="A256" s="9">
        <v>255</v>
      </c>
      <c r="B256" s="10"/>
      <c r="C256" s="10"/>
      <c r="D256" s="14"/>
      <c r="E256" s="12"/>
      <c r="F256" s="12"/>
      <c r="G256" s="14"/>
      <c r="H256" s="14"/>
      <c r="I256" s="15"/>
    </row>
    <row r="257" spans="1:9" ht="18.75">
      <c r="A257" s="9">
        <v>256</v>
      </c>
      <c r="B257" s="10"/>
      <c r="C257" s="10"/>
      <c r="D257" s="14"/>
      <c r="E257" s="12"/>
      <c r="F257" s="12"/>
      <c r="G257" s="14"/>
      <c r="H257" s="14"/>
      <c r="I257" s="15"/>
    </row>
    <row r="258" spans="1:9" ht="18.75">
      <c r="A258" s="9">
        <v>257</v>
      </c>
      <c r="B258" s="10"/>
      <c r="C258" s="10"/>
      <c r="D258" s="14"/>
      <c r="E258" s="12"/>
      <c r="F258" s="12"/>
      <c r="G258" s="14"/>
      <c r="H258" s="14"/>
      <c r="I258" s="15"/>
    </row>
    <row r="259" spans="1:9" ht="18.75">
      <c r="A259" s="9">
        <v>258</v>
      </c>
      <c r="B259" s="10"/>
      <c r="C259" s="10"/>
      <c r="D259" s="14"/>
      <c r="E259" s="12"/>
      <c r="F259" s="12"/>
      <c r="G259" s="14"/>
      <c r="H259" s="14"/>
      <c r="I259" s="15"/>
    </row>
    <row r="260" spans="1:9" ht="18.75">
      <c r="A260" s="9">
        <v>259</v>
      </c>
      <c r="B260" s="10"/>
      <c r="C260" s="10"/>
      <c r="D260" s="14"/>
      <c r="E260" s="12"/>
      <c r="F260" s="12"/>
      <c r="G260" s="14"/>
      <c r="H260" s="14"/>
      <c r="I260" s="15"/>
    </row>
    <row r="261" spans="1:9" ht="18.75">
      <c r="A261" s="9">
        <v>260</v>
      </c>
      <c r="B261" s="10"/>
      <c r="C261" s="10"/>
      <c r="D261" s="14"/>
      <c r="E261" s="12"/>
      <c r="F261" s="12"/>
      <c r="G261" s="14"/>
      <c r="H261" s="14"/>
      <c r="I261" s="15"/>
    </row>
    <row r="262" spans="1:9" ht="18.75">
      <c r="A262" s="9">
        <v>261</v>
      </c>
      <c r="B262" s="10"/>
      <c r="C262" s="10"/>
      <c r="D262" s="14"/>
      <c r="E262" s="12"/>
      <c r="F262" s="12"/>
      <c r="G262" s="14"/>
      <c r="H262" s="14"/>
      <c r="I262" s="15"/>
    </row>
    <row r="263" spans="1:9" ht="18.75">
      <c r="A263" s="9">
        <v>262</v>
      </c>
      <c r="B263" s="10"/>
      <c r="C263" s="10"/>
      <c r="D263" s="14"/>
      <c r="E263" s="12"/>
      <c r="F263" s="12"/>
      <c r="G263" s="14"/>
      <c r="H263" s="14"/>
      <c r="I263" s="15"/>
    </row>
    <row r="264" spans="1:9" ht="18.75">
      <c r="A264" s="9">
        <v>263</v>
      </c>
      <c r="B264" s="10"/>
      <c r="C264" s="10"/>
      <c r="D264" s="14"/>
      <c r="E264" s="12"/>
      <c r="F264" s="12"/>
      <c r="G264" s="14"/>
      <c r="H264" s="14"/>
      <c r="I264" s="15"/>
    </row>
    <row r="265" spans="1:9" ht="18.75">
      <c r="A265" s="9">
        <v>264</v>
      </c>
      <c r="B265" s="10"/>
      <c r="C265" s="10"/>
      <c r="D265" s="14"/>
      <c r="E265" s="12"/>
      <c r="F265" s="12"/>
      <c r="G265" s="14"/>
      <c r="H265" s="14"/>
      <c r="I265" s="15"/>
    </row>
    <row r="266" spans="1:9" ht="18.75">
      <c r="A266" s="9">
        <v>265</v>
      </c>
      <c r="B266" s="10"/>
      <c r="C266" s="10"/>
      <c r="D266" s="14"/>
      <c r="E266" s="12"/>
      <c r="F266" s="12"/>
      <c r="G266" s="14"/>
      <c r="H266" s="14"/>
      <c r="I266" s="15"/>
    </row>
    <row r="267" spans="1:9" ht="18.75">
      <c r="A267" s="9">
        <v>266</v>
      </c>
      <c r="B267" s="10"/>
      <c r="C267" s="10"/>
      <c r="D267" s="14"/>
      <c r="E267" s="12"/>
      <c r="F267" s="12"/>
      <c r="G267" s="14"/>
      <c r="H267" s="14"/>
      <c r="I267" s="15"/>
    </row>
    <row r="268" spans="1:9" ht="18.75">
      <c r="A268" s="9">
        <v>267</v>
      </c>
      <c r="B268" s="10"/>
      <c r="C268" s="10"/>
      <c r="D268" s="14"/>
      <c r="E268" s="12"/>
      <c r="F268" s="12"/>
      <c r="G268" s="14"/>
      <c r="H268" s="14"/>
      <c r="I268" s="15"/>
    </row>
    <row r="269" spans="1:9" ht="18.75">
      <c r="A269" s="9">
        <v>268</v>
      </c>
      <c r="B269" s="10"/>
      <c r="C269" s="10"/>
      <c r="D269" s="14"/>
      <c r="E269" s="12"/>
      <c r="F269" s="12"/>
      <c r="G269" s="14"/>
      <c r="H269" s="14"/>
      <c r="I269" s="15"/>
    </row>
    <row r="270" spans="1:9" ht="18.75">
      <c r="A270" s="9">
        <v>269</v>
      </c>
      <c r="B270" s="10"/>
      <c r="C270" s="10"/>
      <c r="D270" s="14"/>
      <c r="E270" s="12"/>
      <c r="F270" s="12"/>
      <c r="G270" s="14"/>
      <c r="H270" s="14"/>
      <c r="I270" s="15"/>
    </row>
    <row r="271" spans="1:9" ht="18.75">
      <c r="A271" s="9">
        <v>270</v>
      </c>
      <c r="B271" s="10"/>
      <c r="C271" s="10"/>
      <c r="D271" s="14"/>
      <c r="E271" s="12"/>
      <c r="F271" s="12"/>
      <c r="G271" s="14"/>
      <c r="H271" s="14"/>
      <c r="I271" s="15"/>
    </row>
    <row r="272" spans="1:9" ht="18.75">
      <c r="A272" s="9">
        <v>271</v>
      </c>
      <c r="B272" s="10"/>
      <c r="C272" s="10"/>
      <c r="D272" s="14"/>
      <c r="E272" s="12"/>
      <c r="F272" s="12"/>
      <c r="G272" s="14"/>
      <c r="H272" s="14"/>
      <c r="I272" s="15"/>
    </row>
    <row r="273" spans="1:9" ht="18.75">
      <c r="A273" s="9">
        <v>272</v>
      </c>
      <c r="B273" s="10"/>
      <c r="C273" s="10"/>
      <c r="D273" s="14"/>
      <c r="E273" s="12"/>
      <c r="F273" s="12"/>
      <c r="G273" s="14"/>
      <c r="H273" s="14"/>
      <c r="I273" s="15"/>
    </row>
    <row r="274" spans="1:9" ht="18.75">
      <c r="A274" s="9">
        <v>273</v>
      </c>
      <c r="B274" s="10"/>
      <c r="C274" s="10"/>
      <c r="D274" s="14"/>
      <c r="E274" s="12"/>
      <c r="F274" s="12"/>
      <c r="G274" s="14"/>
      <c r="H274" s="14"/>
      <c r="I274" s="15"/>
    </row>
    <row r="275" spans="1:9" ht="18.75">
      <c r="A275" s="9">
        <v>274</v>
      </c>
      <c r="B275" s="10"/>
      <c r="C275" s="10"/>
      <c r="D275" s="14"/>
      <c r="E275" s="12"/>
      <c r="F275" s="12"/>
      <c r="G275" s="14"/>
      <c r="H275" s="14"/>
      <c r="I275" s="15"/>
    </row>
    <row r="276" spans="1:9" ht="18.75">
      <c r="A276" s="9">
        <v>275</v>
      </c>
      <c r="B276" s="10"/>
      <c r="C276" s="10"/>
      <c r="D276" s="14"/>
      <c r="E276" s="12"/>
      <c r="F276" s="12"/>
      <c r="G276" s="14"/>
      <c r="H276" s="14"/>
      <c r="I276" s="15"/>
    </row>
    <row r="277" spans="1:9" ht="18.75">
      <c r="A277" s="9">
        <v>276</v>
      </c>
      <c r="B277" s="10"/>
      <c r="C277" s="10"/>
      <c r="D277" s="14"/>
      <c r="E277" s="12"/>
      <c r="F277" s="12"/>
      <c r="G277" s="14"/>
      <c r="H277" s="14"/>
      <c r="I277" s="15"/>
    </row>
    <row r="278" spans="1:9" ht="18.75">
      <c r="A278" s="9">
        <v>277</v>
      </c>
      <c r="B278" s="10"/>
      <c r="C278" s="10"/>
      <c r="D278" s="14"/>
      <c r="E278" s="12"/>
      <c r="F278" s="12"/>
      <c r="G278" s="14"/>
      <c r="H278" s="14"/>
      <c r="I278" s="15"/>
    </row>
    <row r="279" spans="1:9" ht="18.75">
      <c r="A279" s="9">
        <v>278</v>
      </c>
      <c r="B279" s="10"/>
      <c r="C279" s="10"/>
      <c r="D279" s="14"/>
      <c r="E279" s="12"/>
      <c r="F279" s="12"/>
      <c r="G279" s="14"/>
      <c r="H279" s="14"/>
      <c r="I279" s="15"/>
    </row>
    <row r="280" spans="1:9" ht="18.75">
      <c r="A280" s="9">
        <v>279</v>
      </c>
      <c r="B280" s="10"/>
      <c r="C280" s="10"/>
      <c r="D280" s="14"/>
      <c r="E280" s="12"/>
      <c r="F280" s="12"/>
      <c r="G280" s="14"/>
      <c r="H280" s="14"/>
      <c r="I280" s="15"/>
    </row>
    <row r="281" spans="1:9" ht="18.75">
      <c r="A281" s="9">
        <v>280</v>
      </c>
      <c r="B281" s="10"/>
      <c r="C281" s="10"/>
      <c r="D281" s="14"/>
      <c r="E281" s="12"/>
      <c r="F281" s="12"/>
      <c r="G281" s="14"/>
      <c r="H281" s="14"/>
      <c r="I281" s="15"/>
    </row>
    <row r="282" spans="1:9" ht="18.75">
      <c r="A282" s="9">
        <v>281</v>
      </c>
      <c r="B282" s="10"/>
      <c r="C282" s="10"/>
      <c r="D282" s="14"/>
      <c r="E282" s="12"/>
      <c r="F282" s="12"/>
      <c r="G282" s="14"/>
      <c r="H282" s="14"/>
      <c r="I282" s="15"/>
    </row>
    <row r="283" spans="1:9" ht="18.75">
      <c r="A283" s="9">
        <v>282</v>
      </c>
      <c r="B283" s="10"/>
      <c r="C283" s="10"/>
      <c r="D283" s="14"/>
      <c r="E283" s="12"/>
      <c r="F283" s="12"/>
      <c r="G283" s="14"/>
      <c r="H283" s="14"/>
      <c r="I283" s="15"/>
    </row>
    <row r="284" spans="1:9" ht="18.75">
      <c r="A284" s="9">
        <v>283</v>
      </c>
      <c r="B284" s="10"/>
      <c r="C284" s="10"/>
      <c r="D284" s="14"/>
      <c r="E284" s="12"/>
      <c r="F284" s="12"/>
      <c r="G284" s="14"/>
      <c r="H284" s="14"/>
      <c r="I284" s="15"/>
    </row>
    <row r="285" spans="1:9" ht="18.75">
      <c r="A285" s="9">
        <v>284</v>
      </c>
      <c r="B285" s="10"/>
      <c r="C285" s="10"/>
      <c r="D285" s="14"/>
      <c r="E285" s="12"/>
      <c r="F285" s="12"/>
      <c r="G285" s="14"/>
      <c r="H285" s="14"/>
      <c r="I285" s="15"/>
    </row>
    <row r="286" spans="1:9" ht="18.75">
      <c r="A286" s="9">
        <v>285</v>
      </c>
      <c r="B286" s="10"/>
      <c r="C286" s="10"/>
      <c r="D286" s="14"/>
      <c r="E286" s="12"/>
      <c r="F286" s="12"/>
      <c r="G286" s="14"/>
      <c r="H286" s="14"/>
      <c r="I286" s="15"/>
    </row>
    <row r="287" spans="1:9" ht="18.75">
      <c r="A287" s="9">
        <v>286</v>
      </c>
      <c r="B287" s="10"/>
      <c r="C287" s="10"/>
      <c r="D287" s="14"/>
      <c r="E287" s="12"/>
      <c r="F287" s="12"/>
      <c r="G287" s="14"/>
      <c r="H287" s="14"/>
      <c r="I287" s="15"/>
    </row>
    <row r="288" spans="1:9" ht="18.75">
      <c r="A288" s="9">
        <v>287</v>
      </c>
      <c r="B288" s="10"/>
      <c r="C288" s="10"/>
      <c r="D288" s="14"/>
      <c r="E288" s="12"/>
      <c r="F288" s="12"/>
      <c r="G288" s="14"/>
      <c r="H288" s="14"/>
      <c r="I288" s="15"/>
    </row>
    <row r="289" spans="1:9" ht="18.75">
      <c r="A289" s="9">
        <v>288</v>
      </c>
      <c r="B289" s="10"/>
      <c r="C289" s="10"/>
      <c r="D289" s="14"/>
      <c r="E289" s="12"/>
      <c r="F289" s="12"/>
      <c r="G289" s="14"/>
      <c r="H289" s="14"/>
      <c r="I289" s="15"/>
    </row>
    <row r="290" spans="1:9" ht="18.75">
      <c r="A290" s="9">
        <v>289</v>
      </c>
      <c r="B290" s="10"/>
      <c r="C290" s="10"/>
      <c r="D290" s="14"/>
      <c r="E290" s="12"/>
      <c r="F290" s="12"/>
      <c r="G290" s="14"/>
      <c r="H290" s="14"/>
      <c r="I290" s="15"/>
    </row>
    <row r="291" spans="1:9" ht="18.75">
      <c r="A291" s="9">
        <v>290</v>
      </c>
      <c r="B291" s="10"/>
      <c r="C291" s="10"/>
      <c r="D291" s="14"/>
      <c r="E291" s="12"/>
      <c r="F291" s="12"/>
      <c r="G291" s="14"/>
      <c r="H291" s="14"/>
      <c r="I291" s="15"/>
    </row>
    <row r="292" spans="1:9" ht="18.75">
      <c r="A292" s="9">
        <v>291</v>
      </c>
      <c r="B292" s="10"/>
      <c r="C292" s="10"/>
      <c r="D292" s="14"/>
      <c r="E292" s="12"/>
      <c r="F292" s="12"/>
      <c r="G292" s="14"/>
      <c r="H292" s="14"/>
      <c r="I292" s="15"/>
    </row>
    <row r="293" spans="1:9" ht="18.75">
      <c r="A293" s="9">
        <v>292</v>
      </c>
      <c r="B293" s="10"/>
      <c r="C293" s="10"/>
      <c r="D293" s="14"/>
      <c r="E293" s="12"/>
      <c r="F293" s="12"/>
      <c r="G293" s="14"/>
      <c r="H293" s="14"/>
      <c r="I293" s="15"/>
    </row>
    <row r="294" spans="1:9" ht="18.75">
      <c r="A294" s="9">
        <v>293</v>
      </c>
      <c r="B294" s="10"/>
      <c r="C294" s="10"/>
      <c r="D294" s="14"/>
      <c r="E294" s="12"/>
      <c r="F294" s="12"/>
      <c r="G294" s="14"/>
      <c r="H294" s="14"/>
      <c r="I294" s="15"/>
    </row>
    <row r="295" spans="1:9" ht="18.75">
      <c r="A295" s="9">
        <v>294</v>
      </c>
      <c r="B295" s="10"/>
      <c r="C295" s="10"/>
      <c r="D295" s="14"/>
      <c r="E295" s="12"/>
      <c r="F295" s="12"/>
      <c r="G295" s="14"/>
      <c r="H295" s="14"/>
      <c r="I295" s="15"/>
    </row>
    <row r="296" spans="1:9" ht="18.75">
      <c r="A296" s="9">
        <v>295</v>
      </c>
      <c r="B296" s="10"/>
      <c r="C296" s="10"/>
      <c r="D296" s="14"/>
      <c r="E296" s="12"/>
      <c r="F296" s="12"/>
      <c r="G296" s="14"/>
      <c r="H296" s="14"/>
      <c r="I296" s="15"/>
    </row>
    <row r="297" spans="1:9" ht="18.75">
      <c r="A297" s="9">
        <v>296</v>
      </c>
      <c r="B297" s="10"/>
      <c r="C297" s="10"/>
      <c r="D297" s="14"/>
      <c r="E297" s="12"/>
      <c r="F297" s="12"/>
      <c r="G297" s="14"/>
      <c r="H297" s="14"/>
      <c r="I297" s="15"/>
    </row>
    <row r="298" spans="1:9" ht="18.75">
      <c r="A298" s="9">
        <v>297</v>
      </c>
      <c r="B298" s="10"/>
      <c r="C298" s="10"/>
      <c r="D298" s="14"/>
      <c r="E298" s="12"/>
      <c r="F298" s="12"/>
      <c r="G298" s="14"/>
      <c r="H298" s="14"/>
      <c r="I298" s="15"/>
    </row>
    <row r="299" spans="1:9" ht="18.75">
      <c r="A299" s="9">
        <v>298</v>
      </c>
      <c r="B299" s="10"/>
      <c r="C299" s="10"/>
      <c r="D299" s="14"/>
      <c r="E299" s="12"/>
      <c r="F299" s="12"/>
      <c r="G299" s="14"/>
      <c r="H299" s="14"/>
      <c r="I299" s="15"/>
    </row>
    <row r="300" spans="1:9" ht="18.75">
      <c r="A300" s="9">
        <v>299</v>
      </c>
      <c r="B300" s="10"/>
      <c r="C300" s="10"/>
      <c r="D300" s="14"/>
      <c r="E300" s="12"/>
      <c r="F300" s="12"/>
      <c r="G300" s="14"/>
      <c r="H300" s="14"/>
      <c r="I300" s="15"/>
    </row>
    <row r="301" spans="1:9" ht="18.75">
      <c r="A301" s="9">
        <v>300</v>
      </c>
      <c r="B301" s="10"/>
      <c r="C301" s="10"/>
      <c r="D301" s="14"/>
      <c r="E301" s="12"/>
      <c r="F301" s="12"/>
      <c r="G301" s="14"/>
      <c r="H301" s="14"/>
      <c r="I301" s="15"/>
    </row>
    <row r="302" spans="1:9" ht="18.75">
      <c r="A302" s="9">
        <v>301</v>
      </c>
      <c r="B302" s="10"/>
      <c r="C302" s="10"/>
      <c r="D302" s="14"/>
      <c r="E302" s="12"/>
      <c r="F302" s="12"/>
      <c r="G302" s="14"/>
      <c r="H302" s="14"/>
      <c r="I302" s="15"/>
    </row>
    <row r="303" spans="1:9" ht="18.75">
      <c r="A303" s="9">
        <v>302</v>
      </c>
      <c r="B303" s="10"/>
      <c r="C303" s="10"/>
      <c r="D303" s="14"/>
      <c r="E303" s="12"/>
      <c r="F303" s="12"/>
      <c r="G303" s="14"/>
      <c r="H303" s="14"/>
      <c r="I303" s="15"/>
    </row>
    <row r="304" spans="1:9" ht="18.75">
      <c r="A304" s="9">
        <v>303</v>
      </c>
      <c r="B304" s="10"/>
      <c r="C304" s="10"/>
      <c r="D304" s="14"/>
      <c r="E304" s="12"/>
      <c r="F304" s="12"/>
      <c r="G304" s="14"/>
      <c r="H304" s="14"/>
      <c r="I304" s="15"/>
    </row>
    <row r="305" spans="1:9" ht="18.75">
      <c r="A305" s="9">
        <v>304</v>
      </c>
      <c r="B305" s="10"/>
      <c r="C305" s="10"/>
      <c r="D305" s="14"/>
      <c r="E305" s="12"/>
      <c r="F305" s="12"/>
      <c r="G305" s="14"/>
      <c r="H305" s="14"/>
      <c r="I305" s="15"/>
    </row>
    <row r="306" spans="1:9" ht="18.75">
      <c r="A306" s="9">
        <v>305</v>
      </c>
      <c r="B306" s="10"/>
      <c r="C306" s="10"/>
      <c r="D306" s="14"/>
      <c r="E306" s="12"/>
      <c r="F306" s="12"/>
      <c r="G306" s="14"/>
      <c r="H306" s="14"/>
      <c r="I306" s="15"/>
    </row>
    <row r="307" spans="1:9" ht="18.75">
      <c r="A307" s="9">
        <v>306</v>
      </c>
      <c r="B307" s="10"/>
      <c r="C307" s="10"/>
      <c r="D307" s="14"/>
      <c r="E307" s="12"/>
      <c r="F307" s="12"/>
      <c r="G307" s="14"/>
      <c r="H307" s="14"/>
      <c r="I307" s="15"/>
    </row>
    <row r="308" spans="1:9" ht="18.75">
      <c r="A308" s="9">
        <v>307</v>
      </c>
      <c r="B308" s="10"/>
      <c r="C308" s="10"/>
      <c r="D308" s="14"/>
      <c r="E308" s="12"/>
      <c r="F308" s="12"/>
      <c r="G308" s="14"/>
      <c r="H308" s="14"/>
      <c r="I308" s="15"/>
    </row>
    <row r="309" spans="1:9" ht="18.75">
      <c r="A309" s="9">
        <v>308</v>
      </c>
      <c r="B309" s="10"/>
      <c r="C309" s="10"/>
      <c r="D309" s="14"/>
      <c r="E309" s="12"/>
      <c r="F309" s="12"/>
      <c r="G309" s="14"/>
      <c r="H309" s="14"/>
      <c r="I309" s="15"/>
    </row>
    <row r="310" spans="1:9" ht="18.75">
      <c r="A310" s="9">
        <v>309</v>
      </c>
      <c r="B310" s="10"/>
      <c r="C310" s="10"/>
      <c r="D310" s="14"/>
      <c r="E310" s="12"/>
      <c r="F310" s="12"/>
      <c r="G310" s="14"/>
      <c r="H310" s="14"/>
      <c r="I310" s="15"/>
    </row>
    <row r="311" spans="1:9" ht="18.75">
      <c r="A311" s="9">
        <v>310</v>
      </c>
      <c r="B311" s="10"/>
      <c r="C311" s="10"/>
      <c r="D311" s="14"/>
      <c r="E311" s="12"/>
      <c r="F311" s="12"/>
      <c r="G311" s="14"/>
      <c r="H311" s="14"/>
      <c r="I311" s="15"/>
    </row>
    <row r="312" spans="1:9" ht="18.75">
      <c r="A312" s="9">
        <v>311</v>
      </c>
      <c r="B312" s="10"/>
      <c r="C312" s="10"/>
      <c r="D312" s="14"/>
      <c r="E312" s="12"/>
      <c r="F312" s="12"/>
      <c r="G312" s="14"/>
      <c r="H312" s="14"/>
      <c r="I312" s="15"/>
    </row>
    <row r="313" spans="1:9" ht="18.75">
      <c r="A313" s="9">
        <v>312</v>
      </c>
      <c r="B313" s="10"/>
      <c r="C313" s="10"/>
      <c r="D313" s="14"/>
      <c r="E313" s="12"/>
      <c r="F313" s="12"/>
      <c r="G313" s="14"/>
      <c r="H313" s="14"/>
      <c r="I313" s="15"/>
    </row>
    <row r="314" spans="1:9" ht="18.75">
      <c r="A314" s="9">
        <v>313</v>
      </c>
      <c r="B314" s="10"/>
      <c r="C314" s="10"/>
      <c r="D314" s="14"/>
      <c r="E314" s="12"/>
      <c r="F314" s="12"/>
      <c r="G314" s="14"/>
      <c r="H314" s="14"/>
      <c r="I314" s="15"/>
    </row>
    <row r="315" spans="1:9" ht="18.75">
      <c r="A315" s="9">
        <v>314</v>
      </c>
      <c r="B315" s="10"/>
      <c r="C315" s="10"/>
      <c r="D315" s="14"/>
      <c r="E315" s="12"/>
      <c r="F315" s="12"/>
      <c r="G315" s="14"/>
      <c r="H315" s="14"/>
      <c r="I315" s="15"/>
    </row>
    <row r="316" spans="1:9" ht="18.75">
      <c r="A316" s="9">
        <v>315</v>
      </c>
      <c r="B316" s="10"/>
      <c r="C316" s="10"/>
      <c r="D316" s="14"/>
      <c r="E316" s="12"/>
      <c r="F316" s="12"/>
      <c r="G316" s="14"/>
      <c r="H316" s="14"/>
      <c r="I316" s="15"/>
    </row>
    <row r="317" spans="1:9" ht="18.75">
      <c r="A317" s="9">
        <v>316</v>
      </c>
      <c r="B317" s="10"/>
      <c r="C317" s="10"/>
      <c r="D317" s="14"/>
      <c r="E317" s="12"/>
      <c r="F317" s="12"/>
      <c r="G317" s="14"/>
      <c r="H317" s="14"/>
      <c r="I317" s="15"/>
    </row>
    <row r="318" spans="1:9" ht="18.75">
      <c r="A318" s="9">
        <v>317</v>
      </c>
      <c r="B318" s="10"/>
      <c r="C318" s="10"/>
      <c r="D318" s="14"/>
      <c r="E318" s="12"/>
      <c r="F318" s="12"/>
      <c r="G318" s="14"/>
      <c r="H318" s="14"/>
      <c r="I318" s="15"/>
    </row>
    <row r="319" spans="1:9" ht="18.75">
      <c r="A319" s="9">
        <v>318</v>
      </c>
      <c r="B319" s="10"/>
      <c r="C319" s="10"/>
      <c r="D319" s="14"/>
      <c r="E319" s="12"/>
      <c r="F319" s="12"/>
      <c r="G319" s="14"/>
      <c r="H319" s="14"/>
      <c r="I319" s="15"/>
    </row>
    <row r="320" spans="1:9" ht="18.75">
      <c r="A320" s="9">
        <v>319</v>
      </c>
      <c r="B320" s="10"/>
      <c r="C320" s="10"/>
      <c r="D320" s="14"/>
      <c r="E320" s="12"/>
      <c r="F320" s="12"/>
      <c r="G320" s="14"/>
      <c r="H320" s="14"/>
      <c r="I320" s="15"/>
    </row>
    <row r="321" spans="1:9" ht="18.75">
      <c r="A321" s="9">
        <v>320</v>
      </c>
      <c r="B321" s="10"/>
      <c r="C321" s="10"/>
      <c r="D321" s="14"/>
      <c r="E321" s="12"/>
      <c r="F321" s="12"/>
      <c r="G321" s="14"/>
      <c r="H321" s="14"/>
      <c r="I321" s="15"/>
    </row>
    <row r="322" spans="1:9" ht="18.75">
      <c r="A322" s="9">
        <v>321</v>
      </c>
      <c r="B322" s="10"/>
      <c r="C322" s="10"/>
      <c r="D322" s="14"/>
      <c r="E322" s="12"/>
      <c r="F322" s="12"/>
      <c r="G322" s="14"/>
      <c r="H322" s="14"/>
      <c r="I322" s="15"/>
    </row>
    <row r="323" spans="1:9" ht="18.75">
      <c r="A323" s="9">
        <v>322</v>
      </c>
      <c r="B323" s="10"/>
      <c r="C323" s="10"/>
      <c r="D323" s="14"/>
      <c r="E323" s="12"/>
      <c r="F323" s="12"/>
      <c r="G323" s="14"/>
      <c r="H323" s="14"/>
      <c r="I323" s="15"/>
    </row>
    <row r="324" spans="1:9" ht="18.75">
      <c r="A324" s="9">
        <v>323</v>
      </c>
      <c r="B324" s="10"/>
      <c r="C324" s="10"/>
      <c r="D324" s="14"/>
      <c r="E324" s="12"/>
      <c r="F324" s="12"/>
      <c r="G324" s="14"/>
      <c r="H324" s="14"/>
      <c r="I324" s="15"/>
    </row>
    <row r="325" spans="1:9" ht="18.75">
      <c r="A325" s="9">
        <v>324</v>
      </c>
      <c r="B325" s="10"/>
      <c r="C325" s="10"/>
      <c r="D325" s="14"/>
      <c r="E325" s="12"/>
      <c r="F325" s="12"/>
      <c r="G325" s="14"/>
      <c r="H325" s="14"/>
      <c r="I325" s="15"/>
    </row>
    <row r="326" spans="1:9" ht="18.75">
      <c r="A326" s="9">
        <v>325</v>
      </c>
      <c r="B326" s="10"/>
      <c r="C326" s="10"/>
      <c r="D326" s="14"/>
      <c r="E326" s="12"/>
      <c r="F326" s="12"/>
      <c r="G326" s="14"/>
      <c r="H326" s="14"/>
      <c r="I326" s="15"/>
    </row>
    <row r="327" spans="1:9" ht="18.75">
      <c r="A327" s="9">
        <v>326</v>
      </c>
      <c r="B327" s="10"/>
      <c r="C327" s="10"/>
      <c r="D327" s="14"/>
      <c r="E327" s="12"/>
      <c r="F327" s="12"/>
      <c r="G327" s="14"/>
      <c r="H327" s="14"/>
      <c r="I327" s="15"/>
    </row>
    <row r="328" spans="1:9" ht="18.75">
      <c r="A328" s="9">
        <v>327</v>
      </c>
      <c r="B328" s="10"/>
      <c r="C328" s="10"/>
      <c r="D328" s="14"/>
      <c r="E328" s="12"/>
      <c r="F328" s="12"/>
      <c r="G328" s="14"/>
      <c r="H328" s="14"/>
      <c r="I328" s="15"/>
    </row>
    <row r="329" spans="1:9" ht="18.75">
      <c r="A329" s="9">
        <v>328</v>
      </c>
      <c r="B329" s="10"/>
      <c r="C329" s="10"/>
      <c r="D329" s="14"/>
      <c r="E329" s="12"/>
      <c r="F329" s="12"/>
      <c r="G329" s="14"/>
      <c r="H329" s="14"/>
      <c r="I329" s="15"/>
    </row>
    <row r="330" spans="1:9" ht="18.75">
      <c r="A330" s="9">
        <v>329</v>
      </c>
      <c r="B330" s="10"/>
      <c r="C330" s="10"/>
      <c r="D330" s="14"/>
      <c r="E330" s="12"/>
      <c r="F330" s="12"/>
      <c r="G330" s="14"/>
      <c r="H330" s="14"/>
      <c r="I330" s="15"/>
    </row>
    <row r="331" spans="1:9" ht="18.75">
      <c r="A331" s="9">
        <v>330</v>
      </c>
      <c r="B331" s="10"/>
      <c r="C331" s="10"/>
      <c r="D331" s="14"/>
      <c r="E331" s="12"/>
      <c r="F331" s="12"/>
      <c r="G331" s="14"/>
      <c r="H331" s="14"/>
      <c r="I331" s="15"/>
    </row>
    <row r="332" spans="1:9" ht="18.75">
      <c r="A332" s="9">
        <v>331</v>
      </c>
      <c r="B332" s="10"/>
      <c r="C332" s="10"/>
      <c r="D332" s="14"/>
      <c r="E332" s="12"/>
      <c r="F332" s="12"/>
      <c r="G332" s="14"/>
      <c r="H332" s="14"/>
      <c r="I332" s="15"/>
    </row>
    <row r="333" spans="1:9" ht="18.75">
      <c r="A333" s="9">
        <v>332</v>
      </c>
      <c r="B333" s="10"/>
      <c r="C333" s="10"/>
      <c r="D333" s="14"/>
      <c r="E333" s="12"/>
      <c r="F333" s="12"/>
      <c r="G333" s="14"/>
      <c r="H333" s="14"/>
      <c r="I333" s="15"/>
    </row>
    <row r="334" spans="1:9" ht="18.75">
      <c r="A334" s="9">
        <v>333</v>
      </c>
      <c r="B334" s="10"/>
      <c r="C334" s="10"/>
      <c r="D334" s="14"/>
      <c r="E334" s="12"/>
      <c r="F334" s="12"/>
      <c r="G334" s="14"/>
      <c r="H334" s="14"/>
      <c r="I334" s="15"/>
    </row>
    <row r="335" spans="1:9" ht="18.75">
      <c r="A335" s="9">
        <v>334</v>
      </c>
      <c r="B335" s="10"/>
      <c r="C335" s="10"/>
      <c r="D335" s="14"/>
      <c r="E335" s="12"/>
      <c r="F335" s="12"/>
      <c r="G335" s="14"/>
      <c r="H335" s="14"/>
      <c r="I335" s="15"/>
    </row>
    <row r="336" spans="1:9" ht="18.75">
      <c r="A336" s="9">
        <v>335</v>
      </c>
      <c r="B336" s="10"/>
      <c r="C336" s="10"/>
      <c r="D336" s="14"/>
      <c r="E336" s="12"/>
      <c r="F336" s="12"/>
      <c r="G336" s="14"/>
      <c r="H336" s="14"/>
      <c r="I336" s="15"/>
    </row>
    <row r="337" spans="1:9" ht="18.75">
      <c r="A337" s="9">
        <v>336</v>
      </c>
      <c r="B337" s="10"/>
      <c r="C337" s="10"/>
      <c r="D337" s="14"/>
      <c r="E337" s="12"/>
      <c r="F337" s="12"/>
      <c r="G337" s="14"/>
      <c r="H337" s="14"/>
      <c r="I337" s="15"/>
    </row>
    <row r="338" spans="1:9" ht="18.75">
      <c r="A338" s="9">
        <v>337</v>
      </c>
      <c r="B338" s="10"/>
      <c r="C338" s="10"/>
      <c r="D338" s="14"/>
      <c r="E338" s="12"/>
      <c r="F338" s="12"/>
      <c r="G338" s="14"/>
      <c r="H338" s="14"/>
      <c r="I338" s="15"/>
    </row>
    <row r="339" spans="1:9" ht="18.75">
      <c r="A339" s="9">
        <v>338</v>
      </c>
      <c r="B339" s="10"/>
      <c r="C339" s="10"/>
      <c r="D339" s="14"/>
      <c r="E339" s="12"/>
      <c r="F339" s="12"/>
      <c r="G339" s="14"/>
      <c r="H339" s="14"/>
      <c r="I339" s="15"/>
    </row>
    <row r="340" spans="1:9" ht="18.75">
      <c r="A340" s="9">
        <v>339</v>
      </c>
      <c r="B340" s="10"/>
      <c r="C340" s="10"/>
      <c r="D340" s="14"/>
      <c r="E340" s="12"/>
      <c r="F340" s="12"/>
      <c r="G340" s="14"/>
      <c r="H340" s="14"/>
      <c r="I340" s="15"/>
    </row>
    <row r="341" spans="1:9" ht="18.75">
      <c r="A341" s="9">
        <v>340</v>
      </c>
      <c r="B341" s="10"/>
      <c r="C341" s="10"/>
      <c r="D341" s="14"/>
      <c r="E341" s="12"/>
      <c r="F341" s="12"/>
      <c r="G341" s="14"/>
      <c r="H341" s="14"/>
      <c r="I341" s="15"/>
    </row>
    <row r="342" spans="1:9" ht="18.75">
      <c r="A342" s="9">
        <v>341</v>
      </c>
      <c r="B342" s="10"/>
      <c r="C342" s="10"/>
      <c r="D342" s="14"/>
      <c r="E342" s="12"/>
      <c r="F342" s="12"/>
      <c r="G342" s="14"/>
      <c r="H342" s="14"/>
      <c r="I342" s="15"/>
    </row>
    <row r="343" spans="1:9" ht="18.75">
      <c r="A343" s="9">
        <v>342</v>
      </c>
      <c r="B343" s="10"/>
      <c r="C343" s="10"/>
      <c r="D343" s="14"/>
      <c r="E343" s="12"/>
      <c r="F343" s="12"/>
      <c r="G343" s="14"/>
      <c r="H343" s="14"/>
      <c r="I343" s="15"/>
    </row>
    <row r="344" spans="1:9" ht="18.75">
      <c r="A344" s="9">
        <v>343</v>
      </c>
      <c r="B344" s="10"/>
      <c r="C344" s="10"/>
      <c r="D344" s="14"/>
      <c r="E344" s="12"/>
      <c r="F344" s="12"/>
      <c r="G344" s="14"/>
      <c r="H344" s="14"/>
      <c r="I344" s="15"/>
    </row>
    <row r="345" spans="1:9" ht="18.75">
      <c r="A345" s="9">
        <v>344</v>
      </c>
      <c r="B345" s="10"/>
      <c r="C345" s="10"/>
      <c r="D345" s="14"/>
      <c r="E345" s="12"/>
      <c r="F345" s="12"/>
      <c r="G345" s="14"/>
      <c r="H345" s="14"/>
      <c r="I345" s="15"/>
    </row>
    <row r="346" spans="1:9" ht="18.75">
      <c r="A346" s="9">
        <v>345</v>
      </c>
      <c r="B346" s="10"/>
      <c r="C346" s="10"/>
      <c r="D346" s="14"/>
      <c r="E346" s="12"/>
      <c r="F346" s="12"/>
      <c r="G346" s="14"/>
      <c r="H346" s="14"/>
      <c r="I346" s="15"/>
    </row>
    <row r="347" spans="1:9" ht="18.75">
      <c r="A347" s="9">
        <v>346</v>
      </c>
      <c r="B347" s="10"/>
      <c r="C347" s="10"/>
      <c r="D347" s="14"/>
      <c r="E347" s="12"/>
      <c r="F347" s="12"/>
      <c r="G347" s="14"/>
      <c r="H347" s="14"/>
      <c r="I347" s="15"/>
    </row>
    <row r="348" spans="1:9" ht="18.75">
      <c r="A348" s="9">
        <v>347</v>
      </c>
      <c r="B348" s="10"/>
      <c r="C348" s="10"/>
      <c r="D348" s="14"/>
      <c r="E348" s="12"/>
      <c r="F348" s="12"/>
      <c r="G348" s="14"/>
      <c r="H348" s="14"/>
      <c r="I348" s="15"/>
    </row>
    <row r="349" spans="1:9" ht="18.75">
      <c r="A349" s="9">
        <v>348</v>
      </c>
      <c r="B349" s="10"/>
      <c r="C349" s="10"/>
      <c r="D349" s="14"/>
      <c r="E349" s="12"/>
      <c r="F349" s="12"/>
      <c r="G349" s="14"/>
      <c r="H349" s="14"/>
      <c r="I349" s="15"/>
    </row>
    <row r="350" spans="1:9" ht="18.75">
      <c r="A350" s="9">
        <v>349</v>
      </c>
      <c r="B350" s="10"/>
      <c r="C350" s="10"/>
      <c r="D350" s="14"/>
      <c r="E350" s="12"/>
      <c r="F350" s="12"/>
      <c r="G350" s="14"/>
      <c r="H350" s="14"/>
      <c r="I350" s="15"/>
    </row>
    <row r="351" spans="1:9" ht="18.75">
      <c r="A351" s="9">
        <v>350</v>
      </c>
      <c r="B351" s="10"/>
      <c r="C351" s="10"/>
      <c r="D351" s="14"/>
      <c r="E351" s="12"/>
      <c r="F351" s="12"/>
      <c r="G351" s="14"/>
      <c r="H351" s="14"/>
      <c r="I351" s="15"/>
    </row>
    <row r="352" spans="1:9" ht="18.75">
      <c r="A352" s="9">
        <v>351</v>
      </c>
      <c r="B352" s="10"/>
      <c r="C352" s="10"/>
      <c r="D352" s="14"/>
      <c r="E352" s="12"/>
      <c r="F352" s="12"/>
      <c r="G352" s="14"/>
      <c r="H352" s="14"/>
      <c r="I352" s="15"/>
    </row>
    <row r="353" spans="1:9" ht="18.75">
      <c r="A353" s="9">
        <v>352</v>
      </c>
      <c r="B353" s="10"/>
      <c r="C353" s="10"/>
      <c r="D353" s="14"/>
      <c r="E353" s="12"/>
      <c r="F353" s="12"/>
      <c r="G353" s="14"/>
      <c r="H353" s="14"/>
      <c r="I353" s="15"/>
    </row>
    <row r="354" spans="1:9" ht="18.75">
      <c r="A354" s="9">
        <v>353</v>
      </c>
      <c r="B354" s="10"/>
      <c r="C354" s="10"/>
      <c r="D354" s="14"/>
      <c r="E354" s="12"/>
      <c r="F354" s="12"/>
      <c r="G354" s="14"/>
      <c r="H354" s="14"/>
      <c r="I354" s="15"/>
    </row>
    <row r="355" spans="1:9" ht="18.75">
      <c r="A355" s="9">
        <v>354</v>
      </c>
      <c r="B355" s="10"/>
      <c r="C355" s="10"/>
      <c r="D355" s="14"/>
      <c r="E355" s="12"/>
      <c r="F355" s="12"/>
      <c r="G355" s="14"/>
      <c r="H355" s="14"/>
      <c r="I355" s="15"/>
    </row>
    <row r="356" spans="1:9" ht="18.75">
      <c r="A356" s="9">
        <v>355</v>
      </c>
      <c r="B356" s="10"/>
      <c r="C356" s="10"/>
      <c r="D356" s="14"/>
      <c r="E356" s="12"/>
      <c r="F356" s="12"/>
      <c r="G356" s="14"/>
      <c r="H356" s="14"/>
      <c r="I356" s="15"/>
    </row>
    <row r="357" spans="1:9" ht="18.75">
      <c r="A357" s="9">
        <v>356</v>
      </c>
      <c r="B357" s="10"/>
      <c r="C357" s="10"/>
      <c r="D357" s="14"/>
      <c r="E357" s="12"/>
      <c r="F357" s="12"/>
      <c r="G357" s="14"/>
      <c r="H357" s="14"/>
      <c r="I357" s="15"/>
    </row>
    <row r="358" spans="1:9" ht="18.75">
      <c r="A358" s="9">
        <v>357</v>
      </c>
      <c r="B358" s="10"/>
      <c r="C358" s="10"/>
      <c r="D358" s="14"/>
      <c r="E358" s="12"/>
      <c r="F358" s="12"/>
      <c r="G358" s="14"/>
      <c r="H358" s="14"/>
      <c r="I358" s="15"/>
    </row>
    <row r="359" spans="1:9" ht="18.75">
      <c r="A359" s="9">
        <v>358</v>
      </c>
      <c r="B359" s="10"/>
      <c r="C359" s="10"/>
      <c r="D359" s="14"/>
      <c r="E359" s="12"/>
      <c r="F359" s="12"/>
      <c r="G359" s="14"/>
      <c r="H359" s="14"/>
      <c r="I359" s="15"/>
    </row>
    <row r="360" spans="1:9" ht="18.75">
      <c r="A360" s="9">
        <v>359</v>
      </c>
      <c r="B360" s="10"/>
      <c r="C360" s="10"/>
      <c r="D360" s="14"/>
      <c r="E360" s="12"/>
      <c r="F360" s="12"/>
      <c r="G360" s="14"/>
      <c r="H360" s="14"/>
      <c r="I360" s="15"/>
    </row>
    <row r="361" spans="1:9" ht="18.75">
      <c r="A361" s="9">
        <v>360</v>
      </c>
      <c r="B361" s="10"/>
      <c r="C361" s="10"/>
      <c r="D361" s="14"/>
      <c r="E361" s="12"/>
      <c r="F361" s="12"/>
      <c r="G361" s="14"/>
      <c r="H361" s="14"/>
      <c r="I361" s="15"/>
    </row>
    <row r="362" spans="1:9" ht="18.75">
      <c r="A362" s="9">
        <v>361</v>
      </c>
      <c r="B362" s="10"/>
      <c r="C362" s="10"/>
      <c r="D362" s="14"/>
      <c r="E362" s="12"/>
      <c r="F362" s="12"/>
      <c r="G362" s="14"/>
      <c r="H362" s="14"/>
      <c r="I362" s="15"/>
    </row>
    <row r="363" spans="1:9" ht="18.75">
      <c r="A363" s="9">
        <v>362</v>
      </c>
      <c r="B363" s="10"/>
      <c r="C363" s="10"/>
      <c r="D363" s="14"/>
      <c r="E363" s="12"/>
      <c r="F363" s="12"/>
      <c r="G363" s="14"/>
      <c r="H363" s="14"/>
      <c r="I363" s="15"/>
    </row>
    <row r="364" spans="1:9" ht="18.75">
      <c r="A364" s="9">
        <v>363</v>
      </c>
      <c r="B364" s="10"/>
      <c r="C364" s="10"/>
      <c r="D364" s="14"/>
      <c r="E364" s="12"/>
      <c r="F364" s="12"/>
      <c r="G364" s="14"/>
      <c r="H364" s="14"/>
      <c r="I364" s="15"/>
    </row>
    <row r="365" spans="1:9" ht="18.75">
      <c r="A365" s="9">
        <v>364</v>
      </c>
      <c r="B365" s="10"/>
      <c r="C365" s="10"/>
      <c r="D365" s="14"/>
      <c r="E365" s="12"/>
      <c r="F365" s="12"/>
      <c r="G365" s="14"/>
      <c r="H365" s="14"/>
      <c r="I365" s="15"/>
    </row>
    <row r="366" spans="1:9" ht="18.75">
      <c r="A366" s="9">
        <v>365</v>
      </c>
      <c r="B366" s="10"/>
      <c r="C366" s="10"/>
      <c r="D366" s="14"/>
      <c r="E366" s="12"/>
      <c r="F366" s="12"/>
      <c r="G366" s="14"/>
      <c r="H366" s="14"/>
      <c r="I366" s="15"/>
    </row>
    <row r="367" spans="1:9" ht="18.75">
      <c r="A367" s="9">
        <v>366</v>
      </c>
      <c r="B367" s="10"/>
      <c r="C367" s="10"/>
      <c r="D367" s="14"/>
      <c r="E367" s="12"/>
      <c r="F367" s="12"/>
      <c r="G367" s="14"/>
      <c r="H367" s="14"/>
      <c r="I367" s="15"/>
    </row>
    <row r="368" spans="1:9" ht="18.75">
      <c r="A368" s="9">
        <v>367</v>
      </c>
      <c r="B368" s="10"/>
      <c r="C368" s="10"/>
      <c r="D368" s="14"/>
      <c r="E368" s="12"/>
      <c r="F368" s="12"/>
      <c r="G368" s="14"/>
      <c r="H368" s="14"/>
      <c r="I368" s="15"/>
    </row>
    <row r="369" spans="1:9" ht="18.75">
      <c r="A369" s="9">
        <v>368</v>
      </c>
      <c r="B369" s="10"/>
      <c r="C369" s="10"/>
      <c r="D369" s="14"/>
      <c r="E369" s="12"/>
      <c r="F369" s="12"/>
      <c r="G369" s="14"/>
      <c r="H369" s="14"/>
      <c r="I369" s="15"/>
    </row>
    <row r="370" spans="1:9" ht="18.75">
      <c r="A370" s="9">
        <v>369</v>
      </c>
      <c r="B370" s="10"/>
      <c r="C370" s="10"/>
      <c r="D370" s="14"/>
      <c r="E370" s="12"/>
      <c r="F370" s="12"/>
      <c r="G370" s="14"/>
      <c r="H370" s="14"/>
      <c r="I370" s="15"/>
    </row>
    <row r="371" spans="1:9" ht="18.75">
      <c r="A371" s="9">
        <v>370</v>
      </c>
      <c r="B371" s="10"/>
      <c r="C371" s="10"/>
      <c r="D371" s="14"/>
      <c r="E371" s="12"/>
      <c r="F371" s="12"/>
      <c r="G371" s="14"/>
      <c r="H371" s="14"/>
      <c r="I371" s="15"/>
    </row>
    <row r="372" spans="1:9" ht="18.75">
      <c r="A372" s="9">
        <v>371</v>
      </c>
      <c r="B372" s="10"/>
      <c r="C372" s="10"/>
      <c r="D372" s="14"/>
      <c r="E372" s="12"/>
      <c r="F372" s="12"/>
      <c r="G372" s="14"/>
      <c r="H372" s="14"/>
      <c r="I372" s="15"/>
    </row>
    <row r="373" spans="1:9" ht="18.75">
      <c r="A373" s="9">
        <v>372</v>
      </c>
      <c r="B373" s="10"/>
      <c r="C373" s="10"/>
      <c r="D373" s="14"/>
      <c r="E373" s="12"/>
      <c r="F373" s="12"/>
      <c r="G373" s="14"/>
      <c r="H373" s="14"/>
      <c r="I373" s="15"/>
    </row>
    <row r="374" spans="1:9" ht="18.75">
      <c r="A374" s="9">
        <v>373</v>
      </c>
      <c r="B374" s="10"/>
      <c r="C374" s="10"/>
      <c r="D374" s="14"/>
      <c r="E374" s="12"/>
      <c r="F374" s="12"/>
      <c r="G374" s="14"/>
      <c r="H374" s="14"/>
      <c r="I374" s="15"/>
    </row>
    <row r="375" spans="1:9" ht="18.75">
      <c r="A375" s="9">
        <v>374</v>
      </c>
      <c r="B375" s="10"/>
      <c r="C375" s="10"/>
      <c r="D375" s="14"/>
      <c r="E375" s="12"/>
      <c r="F375" s="12"/>
      <c r="G375" s="14"/>
      <c r="H375" s="14"/>
      <c r="I375" s="15"/>
    </row>
    <row r="376" spans="1:9" ht="18.75">
      <c r="A376" s="9">
        <v>375</v>
      </c>
      <c r="B376" s="10"/>
      <c r="C376" s="10"/>
      <c r="D376" s="14"/>
      <c r="E376" s="12"/>
      <c r="F376" s="12"/>
      <c r="G376" s="14"/>
      <c r="H376" s="14"/>
      <c r="I376" s="15"/>
    </row>
    <row r="377" spans="1:9" ht="18.75">
      <c r="A377" s="9">
        <v>376</v>
      </c>
      <c r="B377" s="10"/>
      <c r="C377" s="10"/>
      <c r="D377" s="14"/>
      <c r="E377" s="12"/>
      <c r="F377" s="12"/>
      <c r="G377" s="14"/>
      <c r="H377" s="14"/>
      <c r="I377" s="15"/>
    </row>
    <row r="378" spans="1:9" ht="18.75">
      <c r="A378" s="9">
        <v>377</v>
      </c>
      <c r="B378" s="10"/>
      <c r="C378" s="10"/>
      <c r="D378" s="14"/>
      <c r="E378" s="12"/>
      <c r="F378" s="12"/>
      <c r="G378" s="14"/>
      <c r="H378" s="14"/>
      <c r="I378" s="15"/>
    </row>
    <row r="379" spans="1:9" ht="18.75">
      <c r="A379" s="9">
        <v>378</v>
      </c>
      <c r="B379" s="10"/>
      <c r="C379" s="10"/>
      <c r="D379" s="14"/>
      <c r="E379" s="12"/>
      <c r="F379" s="12"/>
      <c r="G379" s="14"/>
      <c r="H379" s="14"/>
      <c r="I379" s="15"/>
    </row>
    <row r="380" spans="1:9" ht="18.75">
      <c r="A380" s="9">
        <v>379</v>
      </c>
      <c r="B380" s="10"/>
      <c r="C380" s="10"/>
      <c r="D380" s="14"/>
      <c r="E380" s="12"/>
      <c r="F380" s="12"/>
      <c r="G380" s="14"/>
      <c r="H380" s="14"/>
      <c r="I380" s="15"/>
    </row>
    <row r="381" spans="1:9" ht="18.75">
      <c r="A381" s="9">
        <v>380</v>
      </c>
      <c r="B381" s="10"/>
      <c r="C381" s="10"/>
      <c r="D381" s="14"/>
      <c r="E381" s="12"/>
      <c r="F381" s="12"/>
      <c r="G381" s="14"/>
      <c r="H381" s="14"/>
      <c r="I381" s="15"/>
    </row>
    <row r="382" spans="1:9" ht="18.75">
      <c r="A382" s="9">
        <v>381</v>
      </c>
      <c r="B382" s="10"/>
      <c r="C382" s="10"/>
      <c r="D382" s="14"/>
      <c r="E382" s="12"/>
      <c r="F382" s="12"/>
      <c r="G382" s="14"/>
      <c r="H382" s="14"/>
      <c r="I382" s="15"/>
    </row>
    <row r="383" spans="1:9" ht="18.75">
      <c r="A383" s="9">
        <v>382</v>
      </c>
      <c r="B383" s="10"/>
      <c r="C383" s="10"/>
      <c r="D383" s="14"/>
      <c r="E383" s="12"/>
      <c r="F383" s="12"/>
      <c r="G383" s="14"/>
      <c r="H383" s="14"/>
      <c r="I383" s="15"/>
    </row>
    <row r="384" spans="1:9" ht="18.75">
      <c r="A384" s="9">
        <v>383</v>
      </c>
      <c r="B384" s="10"/>
      <c r="C384" s="10"/>
      <c r="D384" s="14"/>
      <c r="E384" s="12"/>
      <c r="F384" s="12"/>
      <c r="G384" s="14"/>
      <c r="H384" s="14"/>
      <c r="I384" s="15"/>
    </row>
    <row r="385" spans="1:9" ht="18.75">
      <c r="A385" s="9">
        <v>384</v>
      </c>
      <c r="B385" s="10"/>
      <c r="C385" s="10"/>
      <c r="D385" s="14"/>
      <c r="E385" s="12"/>
      <c r="F385" s="12"/>
      <c r="G385" s="14"/>
      <c r="H385" s="14"/>
      <c r="I385" s="15"/>
    </row>
    <row r="386" spans="1:9" ht="18.75">
      <c r="A386" s="9">
        <v>385</v>
      </c>
      <c r="B386" s="10"/>
      <c r="C386" s="10"/>
      <c r="D386" s="14"/>
      <c r="E386" s="12"/>
      <c r="F386" s="12"/>
      <c r="G386" s="14"/>
      <c r="H386" s="14"/>
      <c r="I386" s="15"/>
    </row>
    <row r="387" spans="1:9" ht="18.75">
      <c r="A387" s="9">
        <v>386</v>
      </c>
      <c r="B387" s="10"/>
      <c r="C387" s="10"/>
      <c r="D387" s="14"/>
      <c r="E387" s="12"/>
      <c r="F387" s="12"/>
      <c r="G387" s="14"/>
      <c r="H387" s="14"/>
      <c r="I387" s="15"/>
    </row>
    <row r="388" spans="1:9" ht="18.75">
      <c r="A388" s="9">
        <v>387</v>
      </c>
      <c r="B388" s="10"/>
      <c r="C388" s="10"/>
      <c r="D388" s="14"/>
      <c r="E388" s="12"/>
      <c r="F388" s="12"/>
      <c r="G388" s="14"/>
      <c r="H388" s="14"/>
      <c r="I388" s="15"/>
    </row>
    <row r="389" spans="1:9" ht="18.75">
      <c r="A389" s="9">
        <v>388</v>
      </c>
      <c r="B389" s="10"/>
      <c r="C389" s="10"/>
      <c r="D389" s="14"/>
      <c r="E389" s="12"/>
      <c r="F389" s="12"/>
      <c r="G389" s="14"/>
      <c r="H389" s="14"/>
      <c r="I389" s="15"/>
    </row>
    <row r="390" spans="1:9" ht="18.75">
      <c r="A390" s="9">
        <v>389</v>
      </c>
      <c r="B390" s="10"/>
      <c r="C390" s="10"/>
      <c r="D390" s="14"/>
      <c r="E390" s="12"/>
      <c r="F390" s="12"/>
      <c r="G390" s="14"/>
      <c r="H390" s="14"/>
      <c r="I390" s="15"/>
    </row>
    <row r="391" spans="1:9" ht="18.75">
      <c r="A391" s="9">
        <v>390</v>
      </c>
      <c r="B391" s="10"/>
      <c r="C391" s="10"/>
      <c r="D391" s="14"/>
      <c r="E391" s="12"/>
      <c r="F391" s="12"/>
      <c r="G391" s="14"/>
      <c r="H391" s="14"/>
      <c r="I391" s="15"/>
    </row>
    <row r="392" spans="1:9" ht="18.75">
      <c r="A392" s="9">
        <v>391</v>
      </c>
      <c r="B392" s="10"/>
      <c r="C392" s="10"/>
      <c r="D392" s="14"/>
      <c r="E392" s="12"/>
      <c r="F392" s="12"/>
      <c r="G392" s="14"/>
      <c r="H392" s="14"/>
      <c r="I392" s="15"/>
    </row>
    <row r="393" spans="1:9" ht="18.75">
      <c r="A393" s="9">
        <v>392</v>
      </c>
      <c r="B393" s="10"/>
      <c r="C393" s="10"/>
      <c r="D393" s="14"/>
      <c r="E393" s="12"/>
      <c r="F393" s="12"/>
      <c r="G393" s="14"/>
      <c r="H393" s="14"/>
      <c r="I393" s="15"/>
    </row>
    <row r="394" spans="1:9" ht="18.75">
      <c r="A394" s="9">
        <v>393</v>
      </c>
      <c r="B394" s="10"/>
      <c r="C394" s="10"/>
      <c r="D394" s="14"/>
      <c r="E394" s="12"/>
      <c r="F394" s="12"/>
      <c r="G394" s="14"/>
      <c r="H394" s="14"/>
      <c r="I394" s="15"/>
    </row>
    <row r="395" spans="1:9" ht="18.75">
      <c r="A395" s="9">
        <v>394</v>
      </c>
      <c r="B395" s="10"/>
      <c r="C395" s="10"/>
      <c r="D395" s="14"/>
      <c r="E395" s="12"/>
      <c r="F395" s="12"/>
      <c r="G395" s="14"/>
      <c r="H395" s="14"/>
      <c r="I395" s="15"/>
    </row>
    <row r="396" spans="1:9" ht="18.75">
      <c r="A396" s="9">
        <v>395</v>
      </c>
      <c r="B396" s="10"/>
      <c r="C396" s="10"/>
      <c r="D396" s="14"/>
      <c r="E396" s="12"/>
      <c r="F396" s="12"/>
      <c r="G396" s="14"/>
      <c r="H396" s="14"/>
      <c r="I396" s="15"/>
    </row>
    <row r="397" spans="1:9" ht="18.75">
      <c r="A397" s="9">
        <v>396</v>
      </c>
      <c r="B397" s="10"/>
      <c r="C397" s="10"/>
      <c r="D397" s="14"/>
      <c r="E397" s="12"/>
      <c r="F397" s="12"/>
      <c r="G397" s="14"/>
      <c r="H397" s="14"/>
      <c r="I397" s="15"/>
    </row>
    <row r="398" spans="1:9" ht="18.75">
      <c r="A398" s="9">
        <v>397</v>
      </c>
      <c r="B398" s="10"/>
      <c r="C398" s="10"/>
      <c r="D398" s="14"/>
      <c r="E398" s="12"/>
      <c r="F398" s="12"/>
      <c r="G398" s="14"/>
      <c r="H398" s="14"/>
      <c r="I398" s="15"/>
    </row>
    <row r="399" spans="1:9" ht="18.75">
      <c r="A399" s="9">
        <v>398</v>
      </c>
      <c r="B399" s="10"/>
      <c r="C399" s="10"/>
      <c r="D399" s="14"/>
      <c r="E399" s="12"/>
      <c r="F399" s="12"/>
      <c r="G399" s="14"/>
      <c r="H399" s="14"/>
      <c r="I399" s="15"/>
    </row>
    <row r="400" spans="1:9" ht="18.75">
      <c r="A400" s="9">
        <v>399</v>
      </c>
      <c r="B400" s="10"/>
      <c r="C400" s="10"/>
      <c r="D400" s="14"/>
      <c r="E400" s="12"/>
      <c r="F400" s="12"/>
      <c r="G400" s="14"/>
      <c r="H400" s="14"/>
      <c r="I400" s="15"/>
    </row>
    <row r="401" spans="1:9" ht="18.75">
      <c r="A401" s="9">
        <v>400</v>
      </c>
      <c r="B401" s="10"/>
      <c r="C401" s="10"/>
      <c r="D401" s="14"/>
      <c r="E401" s="12"/>
      <c r="F401" s="12"/>
      <c r="G401" s="14"/>
      <c r="H401" s="14"/>
      <c r="I401" s="15"/>
    </row>
  </sheetData>
  <sheetProtection selectLockedCells="1" selectUnlockedCells="1"/>
  <conditionalFormatting sqref="B2:B89">
    <cfRule type="expression" priority="1" dxfId="0" stopIfTrue="1">
      <formula>NOT(ISERROR(SEARCH("CMonet",B2)))</formula>
    </cfRule>
  </conditionalFormatting>
  <conditionalFormatting sqref="K7:K11">
    <cfRule type="expression" priority="2" dxfId="0" stopIfTrue="1">
      <formula>NOT(ISERROR(SEARCH("CMonet",K7)))</formula>
    </cfRule>
  </conditionalFormatting>
  <conditionalFormatting sqref="K17:K21">
    <cfRule type="expression" priority="3" dxfId="0" stopIfTrue="1">
      <formula>NOT(ISERROR(SEARCH("CMonet",K17)))</formula>
    </cfRule>
  </conditionalFormatting>
  <conditionalFormatting sqref="K27:K31">
    <cfRule type="expression" priority="4" dxfId="0" stopIfTrue="1">
      <formula>NOT(ISERROR(SEARCH("CMonet",K27)))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L151"/>
  <sheetViews>
    <sheetView zoomScalePageLayoutView="0" workbookViewId="0" topLeftCell="F28">
      <selection activeCell="J1" sqref="J1"/>
    </sheetView>
  </sheetViews>
  <sheetFormatPr defaultColWidth="11.421875" defaultRowHeight="12.75"/>
  <cols>
    <col min="1" max="1" width="9.7109375" style="24" customWidth="1"/>
    <col min="2" max="2" width="19.421875" style="24" customWidth="1"/>
    <col min="3" max="3" width="5.8515625" style="24" customWidth="1"/>
    <col min="4" max="4" width="12.7109375" style="24" customWidth="1"/>
    <col min="5" max="5" width="18.57421875" style="24" customWidth="1"/>
    <col min="6" max="6" width="10.421875" style="24" customWidth="1"/>
    <col min="7" max="7" width="12.00390625" style="24" customWidth="1"/>
    <col min="8" max="8" width="11.421875" style="24" customWidth="1"/>
    <col min="9" max="9" width="11.140625" style="24" customWidth="1"/>
    <col min="10" max="10" width="98.140625" style="25" customWidth="1"/>
    <col min="11" max="11" width="20.7109375" style="25" customWidth="1"/>
    <col min="12" max="12" width="5.7109375" style="25" customWidth="1"/>
    <col min="13" max="16384" width="11.421875" style="24" customWidth="1"/>
  </cols>
  <sheetData>
    <row r="1" spans="1:12" ht="25.5">
      <c r="A1" s="7" t="s">
        <v>9</v>
      </c>
      <c r="B1" s="8" t="s">
        <v>10</v>
      </c>
      <c r="C1" s="8" t="s">
        <v>11</v>
      </c>
      <c r="D1" s="8" t="s">
        <v>12</v>
      </c>
      <c r="E1" s="7" t="s">
        <v>4</v>
      </c>
      <c r="F1" s="7" t="s">
        <v>5</v>
      </c>
      <c r="G1" s="8" t="s">
        <v>13</v>
      </c>
      <c r="H1" s="8" t="s">
        <v>7</v>
      </c>
      <c r="I1" s="8" t="s">
        <v>14</v>
      </c>
      <c r="J1" s="26" t="s">
        <v>214</v>
      </c>
      <c r="K1" s="27" t="s">
        <v>215</v>
      </c>
      <c r="L1" s="27" t="s">
        <v>216</v>
      </c>
    </row>
    <row r="2" spans="1:12" ht="16.5" customHeight="1">
      <c r="A2" s="16">
        <v>31</v>
      </c>
      <c r="B2" s="17" t="s">
        <v>20</v>
      </c>
      <c r="C2" s="17" t="s">
        <v>16</v>
      </c>
      <c r="D2" s="18">
        <v>37405</v>
      </c>
      <c r="E2" s="19" t="s">
        <v>21</v>
      </c>
      <c r="F2" s="19" t="s">
        <v>18</v>
      </c>
      <c r="G2" s="20" t="s">
        <v>217</v>
      </c>
      <c r="H2" s="20" t="s">
        <v>22</v>
      </c>
      <c r="I2" s="21">
        <v>11.88</v>
      </c>
      <c r="J2" s="28" t="str">
        <f>CONCATENATE($B2,", ",$B3,", ",$B4,", ",$B5,", ",$B6)</f>
        <v>Garance MATHIEU, Claudie MARTINEZ, Axelle FONTAINE, Ludivine LAMBERT, Elsa GAILLARD</v>
      </c>
      <c r="K2" s="29" t="str">
        <f>IF(ISBLANK(E2),"",E2)</f>
        <v>AFranck</v>
      </c>
      <c r="L2" s="30">
        <f>IF(ISBLANK(A2)," ",SUM(A2:A6))</f>
        <v>322</v>
      </c>
    </row>
    <row r="3" spans="1:12" ht="16.5" customHeight="1">
      <c r="A3" s="16">
        <v>61</v>
      </c>
      <c r="B3" s="17" t="s">
        <v>25</v>
      </c>
      <c r="C3" s="17" t="s">
        <v>16</v>
      </c>
      <c r="D3" s="18">
        <v>37488</v>
      </c>
      <c r="E3" s="19" t="s">
        <v>21</v>
      </c>
      <c r="F3" s="19" t="s">
        <v>18</v>
      </c>
      <c r="G3" s="20" t="s">
        <v>218</v>
      </c>
      <c r="H3" s="20" t="s">
        <v>26</v>
      </c>
      <c r="I3" s="21">
        <v>10.85</v>
      </c>
      <c r="J3" s="28" t="str">
        <f>CONCATENATE($B7,", ",$B8,", ",$B9,", ",$B10,", ",$B11)</f>
        <v>Berengere ROLLAND, Marie-Claire ROCHER, Albane MEYER, Loane DESCAMPS, Victoire FAVRE</v>
      </c>
      <c r="K3" s="29" t="str">
        <f>IF(ISBLANK(E7),"",E7)</f>
        <v>Vchêne</v>
      </c>
      <c r="L3" s="30">
        <f>IF(ISBLANK(A7)," ",SUM(A7:A11))</f>
        <v>156</v>
      </c>
    </row>
    <row r="4" spans="1:12" ht="16.5" customHeight="1">
      <c r="A4" s="16">
        <v>71</v>
      </c>
      <c r="B4" s="17" t="s">
        <v>29</v>
      </c>
      <c r="C4" s="17" t="s">
        <v>16</v>
      </c>
      <c r="D4" s="18">
        <v>37505</v>
      </c>
      <c r="E4" s="19" t="s">
        <v>21</v>
      </c>
      <c r="F4" s="19" t="s">
        <v>18</v>
      </c>
      <c r="G4" s="20" t="s">
        <v>219</v>
      </c>
      <c r="H4" s="20" t="s">
        <v>30</v>
      </c>
      <c r="I4" s="21">
        <v>10.65</v>
      </c>
      <c r="J4" s="28" t="str">
        <f>CONCATENATE($B12,", ",$B13,", ",$B14,", ",$B15,", ",$B16)</f>
        <v>Alexandrine BERTHELOT, Aurélie GUICHARD, Ariane DESCAMPS, Clara PERRIN, Jocelyne MENARD</v>
      </c>
      <c r="K4" s="29" t="str">
        <f>IF(ISBLANK(E12),"",E12)</f>
        <v>CMonet</v>
      </c>
      <c r="L4" s="30">
        <f>IF(ISBLANK(A12)," ",SUM(A12:A16))</f>
        <v>123</v>
      </c>
    </row>
    <row r="5" spans="1:12" ht="16.5" customHeight="1">
      <c r="A5" s="16">
        <v>77</v>
      </c>
      <c r="B5" s="17" t="s">
        <v>34</v>
      </c>
      <c r="C5" s="17" t="s">
        <v>16</v>
      </c>
      <c r="D5" s="18">
        <v>37429</v>
      </c>
      <c r="E5" s="19" t="s">
        <v>21</v>
      </c>
      <c r="F5" s="19" t="s">
        <v>18</v>
      </c>
      <c r="G5" s="20" t="s">
        <v>220</v>
      </c>
      <c r="H5" s="20" t="s">
        <v>35</v>
      </c>
      <c r="I5" s="21">
        <v>10.36</v>
      </c>
      <c r="J5" s="28" t="str">
        <f>CONCATENATE($B17,", ",$B18,", ",$B19,", ",$B20,", ",$B21)</f>
        <v>Marie-Josee PICARD, Élodie LEBRUN, Marion LACOMBE, Paola CHAUVIN, Gisèle HARDY</v>
      </c>
      <c r="K5" s="29" t="str">
        <f>IF(ISBLANK(E17),"",E17)</f>
        <v>CMonet</v>
      </c>
      <c r="L5" s="30">
        <f>IF(ISBLANK(A17)," ",SUM(A17:A21))</f>
        <v>358</v>
      </c>
    </row>
    <row r="6" spans="1:12" ht="16.5" customHeight="1">
      <c r="A6" s="16">
        <v>82</v>
      </c>
      <c r="B6" s="17" t="s">
        <v>37</v>
      </c>
      <c r="C6" s="17" t="s">
        <v>16</v>
      </c>
      <c r="D6" s="18">
        <v>37508</v>
      </c>
      <c r="E6" s="19" t="s">
        <v>21</v>
      </c>
      <c r="F6" s="19" t="s">
        <v>18</v>
      </c>
      <c r="G6" s="20" t="s">
        <v>221</v>
      </c>
      <c r="H6" s="20" t="s">
        <v>38</v>
      </c>
      <c r="I6" s="21">
        <v>7.6</v>
      </c>
      <c r="J6" s="28" t="str">
        <f>CONCATENATE($B22,", ",$B23,", ",$B24,", ",$B25,", ",$B26)</f>
        <v>Marie-Anne LE CORRE, Meline BENARD, Lina LOMBARD, Esther DOUCET, Marie-Louise PIERRE</v>
      </c>
      <c r="K6" s="29" t="str">
        <f>IF(ISBLANK(E22),"",E22)</f>
        <v>MRiviere</v>
      </c>
      <c r="L6" s="30">
        <f>IF(ISBLANK(A22)," ",SUM(A22:A26))</f>
        <v>147</v>
      </c>
    </row>
    <row r="7" spans="1:12" ht="16.5" customHeight="1">
      <c r="A7" s="9">
        <v>7</v>
      </c>
      <c r="B7" s="10" t="s">
        <v>40</v>
      </c>
      <c r="C7" s="10" t="s">
        <v>16</v>
      </c>
      <c r="D7" s="11">
        <v>37343</v>
      </c>
      <c r="E7" s="12" t="s">
        <v>41</v>
      </c>
      <c r="F7" s="12" t="s">
        <v>18</v>
      </c>
      <c r="G7" s="14" t="s">
        <v>222</v>
      </c>
      <c r="H7" s="14" t="s">
        <v>42</v>
      </c>
      <c r="I7" s="15">
        <v>12.6</v>
      </c>
      <c r="J7" s="28" t="str">
        <f>CONCATENATE($B27,", ",$B28,", ",$B29,", ",$E30,", ",$B31)</f>
        <v>Daniele LAGARDE, Enora GUILBERT, Loane MEYER, Romilly, Cloe AUBERT</v>
      </c>
      <c r="K7" s="29" t="str">
        <f>IF(ISBLANK(E27),"",E27)</f>
        <v>Romilly</v>
      </c>
      <c r="L7" s="30">
        <f>IF(ISBLANK(A27)," ",SUM(A27:A31))</f>
        <v>153</v>
      </c>
    </row>
    <row r="8" spans="1:12" ht="16.5" customHeight="1">
      <c r="A8" s="9">
        <v>22</v>
      </c>
      <c r="B8" s="10" t="s">
        <v>44</v>
      </c>
      <c r="C8" s="10" t="s">
        <v>16</v>
      </c>
      <c r="D8" s="11">
        <v>37452</v>
      </c>
      <c r="E8" s="12" t="s">
        <v>41</v>
      </c>
      <c r="F8" s="12" t="s">
        <v>18</v>
      </c>
      <c r="G8" s="14" t="s">
        <v>223</v>
      </c>
      <c r="H8" s="14" t="s">
        <v>45</v>
      </c>
      <c r="I8" s="15">
        <v>12.18</v>
      </c>
      <c r="J8" s="28" t="str">
        <f>CONCATENATE($B32,", ",$B33,", ",$B34,", ",$B35,", ",$B36)</f>
        <v>Lou-Anne BRUNEAU, Nina AUGER, Meline ROUSSET, Apolline RENAUD, Sofia MARCHAL</v>
      </c>
      <c r="K8" s="29" t="str">
        <f>IF(ISBLANK(E32),"",E32)</f>
        <v>Renaud</v>
      </c>
      <c r="L8" s="30">
        <f>IF(ISBLANK(A32)," ",SUM(A32:A36))</f>
        <v>221</v>
      </c>
    </row>
    <row r="9" spans="1:12" ht="16.5" customHeight="1">
      <c r="A9" s="9">
        <v>33</v>
      </c>
      <c r="B9" s="10" t="s">
        <v>47</v>
      </c>
      <c r="C9" s="10" t="s">
        <v>16</v>
      </c>
      <c r="D9" s="11">
        <v>37589</v>
      </c>
      <c r="E9" s="12" t="s">
        <v>41</v>
      </c>
      <c r="F9" s="12" t="s">
        <v>18</v>
      </c>
      <c r="G9" s="14" t="s">
        <v>224</v>
      </c>
      <c r="H9" s="14" t="s">
        <v>48</v>
      </c>
      <c r="I9" s="15">
        <v>11.78</v>
      </c>
      <c r="J9" s="28" t="str">
        <f>CONCATENATE($B37,", ",$B38,", ",$B39,", ",$B40,", ",$B41)</f>
        <v>Marylène THIBAULT, Rose BRUNET, Patricia VASSEUR, Judith ROUSSEAU, Louane DUBOIS</v>
      </c>
      <c r="K9" s="29" t="str">
        <f>IF(ISBLANK(E37),"",E37)</f>
        <v>SLaurent</v>
      </c>
      <c r="L9" s="30">
        <f>IF(ISBLANK(A37)," ",SUM(A37:A41))</f>
        <v>98</v>
      </c>
    </row>
    <row r="10" spans="1:12" ht="16.5" customHeight="1">
      <c r="A10" s="9">
        <v>46</v>
      </c>
      <c r="B10" s="10" t="s">
        <v>49</v>
      </c>
      <c r="C10" s="10" t="s">
        <v>16</v>
      </c>
      <c r="D10" s="11">
        <v>37405</v>
      </c>
      <c r="E10" s="12" t="s">
        <v>41</v>
      </c>
      <c r="F10" s="12" t="s">
        <v>18</v>
      </c>
      <c r="G10" s="14" t="s">
        <v>225</v>
      </c>
      <c r="H10" s="14" t="s">
        <v>50</v>
      </c>
      <c r="I10" s="15">
        <v>11.32</v>
      </c>
      <c r="J10" s="28" t="str">
        <f>CONCATENATE($B$42,", ",$B$43,", ",$B$44,", ",$B$45,", ",$B$46)</f>
        <v>Marthe DELAGE, Colette GUICHARD, Lily FERRAND, Louna RENAUD, Bernadette MICHAUD</v>
      </c>
      <c r="K10" s="29" t="str">
        <f>IF(ISBLANK(E42),"",E42)</f>
        <v>Vinci</v>
      </c>
      <c r="L10" s="30">
        <f>IF(ISBLANK(A42)," ",SUM(A42:A46))</f>
        <v>104</v>
      </c>
    </row>
    <row r="11" spans="1:12" ht="16.5" customHeight="1">
      <c r="A11" s="9">
        <v>48</v>
      </c>
      <c r="B11" s="10" t="s">
        <v>53</v>
      </c>
      <c r="C11" s="10" t="s">
        <v>16</v>
      </c>
      <c r="D11" s="11">
        <v>37450</v>
      </c>
      <c r="E11" s="12" t="s">
        <v>41</v>
      </c>
      <c r="F11" s="12" t="s">
        <v>18</v>
      </c>
      <c r="G11" s="14" t="s">
        <v>226</v>
      </c>
      <c r="H11" s="14" t="s">
        <v>54</v>
      </c>
      <c r="I11" s="15">
        <v>11.27</v>
      </c>
      <c r="J11" s="28" t="str">
        <f>CONCATENATE($B47,", ",$B48,", ",$B49,", ",$B50,", ",$B51)</f>
        <v>Valérie STEPHAN, Mireille DUPUY, Ana LEGENDRE, Lucie PASCAL, Germaine RODRIGUEZ</v>
      </c>
      <c r="K11" s="29" t="str">
        <f>IF(ISBLANK(E47),"",E47)</f>
        <v>Vinci</v>
      </c>
      <c r="L11" s="30">
        <f>IF(ISBLANK(A47)," ",SUM(A47:A51))</f>
        <v>284</v>
      </c>
    </row>
    <row r="12" spans="1:12" ht="16.5" customHeight="1">
      <c r="A12" s="16">
        <v>3</v>
      </c>
      <c r="B12" s="17" t="s">
        <v>58</v>
      </c>
      <c r="C12" s="17" t="s">
        <v>16</v>
      </c>
      <c r="D12" s="18">
        <v>37606</v>
      </c>
      <c r="E12" s="19" t="s">
        <v>59</v>
      </c>
      <c r="F12" s="19" t="s">
        <v>18</v>
      </c>
      <c r="G12" s="20" t="s">
        <v>227</v>
      </c>
      <c r="H12" s="20" t="s">
        <v>60</v>
      </c>
      <c r="I12" s="21">
        <v>13.18</v>
      </c>
      <c r="J12" s="28" t="str">
        <f>CONCATENATE($B52,", ",$B53,", ",$B54,", ",$B55,", ",$B56)</f>
        <v>Erika LECLERC, Marie-Laure BOYER, Anna ROGER, Marie-Jose MACE, Marie-Madeleine HUET</v>
      </c>
      <c r="K12" s="29" t="str">
        <f>IF(ISBLANK(E52),"",E52)</f>
        <v>Moulin</v>
      </c>
      <c r="L12" s="30">
        <f>IF(ISBLANK(A52)," ",SUM(A52:A56))</f>
        <v>54</v>
      </c>
    </row>
    <row r="13" spans="1:12" ht="16.5" customHeight="1">
      <c r="A13" s="16">
        <v>12</v>
      </c>
      <c r="B13" s="17" t="s">
        <v>61</v>
      </c>
      <c r="C13" s="17" t="s">
        <v>16</v>
      </c>
      <c r="D13" s="18">
        <v>37306</v>
      </c>
      <c r="E13" s="19" t="s">
        <v>59</v>
      </c>
      <c r="F13" s="19" t="s">
        <v>18</v>
      </c>
      <c r="G13" s="20" t="s">
        <v>228</v>
      </c>
      <c r="H13" s="20" t="s">
        <v>62</v>
      </c>
      <c r="I13" s="21">
        <v>12.36</v>
      </c>
      <c r="J13" s="28" t="str">
        <f>CONCATENATE($B57,", ",$B58,", ",$B59,", ",$B60,", ",$B61)</f>
        <v>Alison FABRE, Léonie GAUDIN, Flavie HEBERT, Odile VALLEE, Charlene NOEL</v>
      </c>
      <c r="K13" s="29" t="str">
        <f>IF(ISBLANK(E57),"",E57)</f>
        <v>Moulin</v>
      </c>
      <c r="L13" s="30">
        <f>IF(ISBLANK(A57)," ",SUM(A57:A61))</f>
        <v>218</v>
      </c>
    </row>
    <row r="14" spans="1:12" ht="16.5" customHeight="1">
      <c r="A14" s="16">
        <v>32</v>
      </c>
      <c r="B14" s="17" t="s">
        <v>64</v>
      </c>
      <c r="C14" s="17" t="s">
        <v>16</v>
      </c>
      <c r="D14" s="18">
        <v>37539</v>
      </c>
      <c r="E14" s="19" t="s">
        <v>59</v>
      </c>
      <c r="F14" s="19" t="s">
        <v>18</v>
      </c>
      <c r="G14" s="20" t="s">
        <v>229</v>
      </c>
      <c r="H14" s="20" t="s">
        <v>65</v>
      </c>
      <c r="I14" s="21">
        <v>11.83</v>
      </c>
      <c r="J14" s="28" t="str">
        <f>CONCATENATE($B62,", ",$B63,", ",$B64,", ",$B65,", ",$B66)</f>
        <v>, , , , </v>
      </c>
      <c r="K14" s="29">
        <f>IF(ISBLANK(E62),"",E62)</f>
      </c>
      <c r="L14" s="30" t="str">
        <f>IF(ISBLANK(A62)," ",SUM(A62:A66))</f>
        <v> </v>
      </c>
    </row>
    <row r="15" spans="1:12" ht="16.5" customHeight="1">
      <c r="A15" s="16">
        <v>37</v>
      </c>
      <c r="B15" s="17" t="s">
        <v>67</v>
      </c>
      <c r="C15" s="17" t="s">
        <v>16</v>
      </c>
      <c r="D15" s="18">
        <v>37364</v>
      </c>
      <c r="E15" s="19" t="s">
        <v>59</v>
      </c>
      <c r="F15" s="19" t="s">
        <v>18</v>
      </c>
      <c r="G15" s="20" t="s">
        <v>230</v>
      </c>
      <c r="H15" s="20" t="s">
        <v>68</v>
      </c>
      <c r="I15" s="21">
        <v>11.59</v>
      </c>
      <c r="J15" s="28" t="str">
        <f>CONCATENATE($B67,", ",$B68,", ",$B69,", ",$B70,", ",$B71)</f>
        <v>, , , , </v>
      </c>
      <c r="K15" s="29">
        <f>IF(ISBLANK(E67),"",E67)</f>
      </c>
      <c r="L15" s="30" t="str">
        <f>IF(ISBLANK(A67)," ",SUM(A67:A71))</f>
        <v> </v>
      </c>
    </row>
    <row r="16" spans="1:12" ht="16.5" customHeight="1">
      <c r="A16" s="16">
        <v>39</v>
      </c>
      <c r="B16" s="17" t="s">
        <v>69</v>
      </c>
      <c r="C16" s="17" t="s">
        <v>16</v>
      </c>
      <c r="D16" s="18">
        <v>37476</v>
      </c>
      <c r="E16" s="19" t="s">
        <v>59</v>
      </c>
      <c r="F16" s="19" t="s">
        <v>18</v>
      </c>
      <c r="G16" s="20" t="s">
        <v>231</v>
      </c>
      <c r="H16" s="20" t="s">
        <v>70</v>
      </c>
      <c r="I16" s="21">
        <v>11.54</v>
      </c>
      <c r="J16" s="28" t="str">
        <f>CONCATENATE($B72,", ",$B73,", ",$B74,", ",$B75,", ",$B76)</f>
        <v>, , , , </v>
      </c>
      <c r="K16" s="29">
        <f>IF(ISBLANK(E72),"",E72)</f>
      </c>
      <c r="L16" s="30" t="str">
        <f>IF(ISBLANK(A72)," ",SUM(A72:A76))</f>
        <v> </v>
      </c>
    </row>
    <row r="17" spans="1:12" ht="16.5" customHeight="1">
      <c r="A17" s="9">
        <v>60</v>
      </c>
      <c r="B17" s="10" t="s">
        <v>72</v>
      </c>
      <c r="C17" s="10" t="s">
        <v>16</v>
      </c>
      <c r="D17" s="11">
        <v>37621</v>
      </c>
      <c r="E17" s="12" t="s">
        <v>59</v>
      </c>
      <c r="F17" s="12" t="s">
        <v>18</v>
      </c>
      <c r="G17" s="14" t="s">
        <v>232</v>
      </c>
      <c r="H17" s="14" t="s">
        <v>73</v>
      </c>
      <c r="I17" s="15">
        <v>10.87</v>
      </c>
      <c r="J17" s="28" t="str">
        <f>CONCATENATE($B77,", ",$B78,", ",$B79,", ",$B80,", ",$B81)</f>
        <v>, , , , </v>
      </c>
      <c r="K17" s="29">
        <f>IF(ISBLANK(E77),"",E77)</f>
      </c>
      <c r="L17" s="30" t="str">
        <f>IF(ISBLANK(A77)," ",SUM(A77:A81))</f>
        <v> </v>
      </c>
    </row>
    <row r="18" spans="1:12" ht="16.5" customHeight="1">
      <c r="A18" s="9">
        <v>69</v>
      </c>
      <c r="B18" s="10" t="s">
        <v>74</v>
      </c>
      <c r="C18" s="10" t="s">
        <v>16</v>
      </c>
      <c r="D18" s="11">
        <v>37316</v>
      </c>
      <c r="E18" s="12" t="s">
        <v>59</v>
      </c>
      <c r="F18" s="12" t="s">
        <v>18</v>
      </c>
      <c r="G18" s="14" t="s">
        <v>233</v>
      </c>
      <c r="H18" s="14" t="s">
        <v>75</v>
      </c>
      <c r="I18" s="15">
        <v>10.67</v>
      </c>
      <c r="J18" s="28" t="str">
        <f>CONCATENATE($B82,", ",$B83,", ",$B84,", ",$B85,", ",$B86)</f>
        <v>, , , , </v>
      </c>
      <c r="K18" s="29">
        <f>IF(ISBLANK(E82),"",E82)</f>
      </c>
      <c r="L18" s="30" t="str">
        <f>IF(ISBLANK(A82)," ",SUM(A82:A86))</f>
        <v> </v>
      </c>
    </row>
    <row r="19" spans="1:12" ht="16.5" customHeight="1">
      <c r="A19" s="9">
        <v>70</v>
      </c>
      <c r="B19" s="10" t="s">
        <v>76</v>
      </c>
      <c r="C19" s="10" t="s">
        <v>16</v>
      </c>
      <c r="D19" s="11">
        <v>37579</v>
      </c>
      <c r="E19" s="12" t="s">
        <v>59</v>
      </c>
      <c r="F19" s="12" t="s">
        <v>18</v>
      </c>
      <c r="G19" s="14" t="s">
        <v>234</v>
      </c>
      <c r="H19" s="14" t="s">
        <v>77</v>
      </c>
      <c r="I19" s="15">
        <v>10.67</v>
      </c>
      <c r="J19" s="28" t="str">
        <f>CONCATENATE($B87,", ",$B88,", ",$B89,", ",$B90,", ",$B91)</f>
        <v>, , , , </v>
      </c>
      <c r="K19" s="29">
        <f>IF(ISBLANK(E87),"",E87)</f>
      </c>
      <c r="L19" s="30" t="str">
        <f>IF(ISBLANK(A87)," ",SUM(A87:A91))</f>
        <v> </v>
      </c>
    </row>
    <row r="20" spans="1:12" ht="16.5" customHeight="1">
      <c r="A20" s="9">
        <v>79</v>
      </c>
      <c r="B20" s="10" t="s">
        <v>78</v>
      </c>
      <c r="C20" s="10" t="s">
        <v>16</v>
      </c>
      <c r="D20" s="11">
        <v>37264</v>
      </c>
      <c r="E20" s="12" t="s">
        <v>59</v>
      </c>
      <c r="F20" s="12" t="s">
        <v>18</v>
      </c>
      <c r="G20" s="14" t="s">
        <v>235</v>
      </c>
      <c r="H20" s="14" t="s">
        <v>79</v>
      </c>
      <c r="I20" s="15">
        <v>10.03</v>
      </c>
      <c r="J20" s="28" t="str">
        <f>CONCATENATE($B92,", ",$B93,", ",$B94,", ",$B95,", ",$B96)</f>
        <v>, , , , </v>
      </c>
      <c r="K20" s="29">
        <f>IF(ISBLANK(E92),"",E92)</f>
      </c>
      <c r="L20" s="30" t="str">
        <f>IF(ISBLANK(A92)," ",SUM(A92:A96))</f>
        <v> </v>
      </c>
    </row>
    <row r="21" spans="1:12" ht="16.5" customHeight="1">
      <c r="A21" s="9">
        <v>80</v>
      </c>
      <c r="B21" s="10" t="s">
        <v>80</v>
      </c>
      <c r="C21" s="10" t="s">
        <v>16</v>
      </c>
      <c r="D21" s="11">
        <v>37490</v>
      </c>
      <c r="E21" s="12" t="s">
        <v>59</v>
      </c>
      <c r="F21" s="12" t="s">
        <v>18</v>
      </c>
      <c r="G21" s="14" t="s">
        <v>236</v>
      </c>
      <c r="H21" s="14" t="s">
        <v>81</v>
      </c>
      <c r="I21" s="15">
        <v>7.89</v>
      </c>
      <c r="J21" s="28" t="str">
        <f>CONCATENATE($B97,", ",$B98,", ",$B99,", ",$B100,", ",$B101)</f>
        <v>, , , , </v>
      </c>
      <c r="K21" s="29">
        <f>IF(ISBLANK(E97),"",E97)</f>
      </c>
      <c r="L21" s="30" t="str">
        <f>IF(ISBLANK(A97)," ",SUM(A97:A101))</f>
        <v> </v>
      </c>
    </row>
    <row r="22" spans="1:12" ht="16.5" customHeight="1">
      <c r="A22" s="16">
        <v>15</v>
      </c>
      <c r="B22" s="17" t="s">
        <v>82</v>
      </c>
      <c r="C22" s="17" t="s">
        <v>16</v>
      </c>
      <c r="D22" s="18">
        <v>37521</v>
      </c>
      <c r="E22" s="19" t="s">
        <v>83</v>
      </c>
      <c r="F22" s="19" t="s">
        <v>18</v>
      </c>
      <c r="G22" s="20" t="s">
        <v>237</v>
      </c>
      <c r="H22" s="20" t="s">
        <v>84</v>
      </c>
      <c r="I22" s="21">
        <v>12.31</v>
      </c>
      <c r="J22" s="28" t="str">
        <f>CONCATENATE($B102,", ",$B103,", ",$B104,", ",$B105,", ",$B106)</f>
        <v>, , , , </v>
      </c>
      <c r="K22" s="29">
        <f>IF(ISBLANK(E102),"",E102)</f>
      </c>
      <c r="L22" s="30" t="str">
        <f>IF(ISBLANK(A102)," ",SUM(A102:A106))</f>
        <v> </v>
      </c>
    </row>
    <row r="23" spans="1:12" ht="16.5" customHeight="1">
      <c r="A23" s="16">
        <v>18</v>
      </c>
      <c r="B23" s="17" t="s">
        <v>87</v>
      </c>
      <c r="C23" s="17" t="s">
        <v>16</v>
      </c>
      <c r="D23" s="18">
        <v>37494</v>
      </c>
      <c r="E23" s="19" t="s">
        <v>83</v>
      </c>
      <c r="F23" s="19" t="s">
        <v>18</v>
      </c>
      <c r="G23" s="20" t="s">
        <v>238</v>
      </c>
      <c r="H23" s="20" t="s">
        <v>88</v>
      </c>
      <c r="I23" s="21">
        <v>12.26</v>
      </c>
      <c r="J23" s="28" t="str">
        <f>CONCATENATE($B107,", ",$B108,", ",$B109,", ",$B110,", ",$B111)</f>
        <v>, , , , </v>
      </c>
      <c r="K23" s="29">
        <f>IF(ISBLANK(E107),"",E107)</f>
      </c>
      <c r="L23" s="30" t="str">
        <f>IF(ISBLANK(A107)," ",SUM(A107:A111))</f>
        <v> </v>
      </c>
    </row>
    <row r="24" spans="1:12" ht="16.5" customHeight="1">
      <c r="A24" s="16">
        <v>21</v>
      </c>
      <c r="B24" s="17" t="s">
        <v>92</v>
      </c>
      <c r="C24" s="17" t="s">
        <v>16</v>
      </c>
      <c r="D24" s="18">
        <v>37597</v>
      </c>
      <c r="E24" s="19" t="s">
        <v>83</v>
      </c>
      <c r="F24" s="19" t="s">
        <v>18</v>
      </c>
      <c r="G24" s="20" t="s">
        <v>239</v>
      </c>
      <c r="H24" s="20" t="s">
        <v>93</v>
      </c>
      <c r="I24" s="21">
        <v>12.2</v>
      </c>
      <c r="J24" s="28" t="str">
        <f>CONCATENATE($B112,", ",$B113,", ",$B114,", ",$B115,", ",$B116)</f>
        <v>, , , , </v>
      </c>
      <c r="K24" s="29">
        <f>IF(ISBLANK(E112),"",E112)</f>
      </c>
      <c r="L24" s="30" t="str">
        <f>IF(ISBLANK(A112)," ",SUM(A112:A116))</f>
        <v> </v>
      </c>
    </row>
    <row r="25" spans="1:12" ht="16.5" customHeight="1">
      <c r="A25" s="16">
        <v>25</v>
      </c>
      <c r="B25" s="17" t="s">
        <v>96</v>
      </c>
      <c r="C25" s="17" t="s">
        <v>16</v>
      </c>
      <c r="D25" s="18">
        <v>37307</v>
      </c>
      <c r="E25" s="19" t="s">
        <v>83</v>
      </c>
      <c r="F25" s="19" t="s">
        <v>18</v>
      </c>
      <c r="G25" s="20" t="s">
        <v>240</v>
      </c>
      <c r="H25" s="20" t="s">
        <v>97</v>
      </c>
      <c r="I25" s="21">
        <v>12.03</v>
      </c>
      <c r="J25" s="28" t="str">
        <f>CONCATENATE($B117,", ",$B118,", ",$B119,", ",$B120,", ",$B121)</f>
        <v>, , , , </v>
      </c>
      <c r="K25" s="29">
        <f>IF(ISBLANK(E117),"",E117)</f>
      </c>
      <c r="L25" s="30" t="str">
        <f>IF(ISBLANK(A117)," ",SUM(A117:A121))</f>
        <v> </v>
      </c>
    </row>
    <row r="26" spans="1:12" ht="16.5" customHeight="1">
      <c r="A26" s="16">
        <v>68</v>
      </c>
      <c r="B26" s="17" t="s">
        <v>101</v>
      </c>
      <c r="C26" s="17" t="s">
        <v>16</v>
      </c>
      <c r="D26" s="18">
        <v>37363</v>
      </c>
      <c r="E26" s="19" t="s">
        <v>83</v>
      </c>
      <c r="F26" s="19" t="s">
        <v>18</v>
      </c>
      <c r="G26" s="20" t="s">
        <v>241</v>
      </c>
      <c r="H26" s="20" t="s">
        <v>102</v>
      </c>
      <c r="I26" s="21">
        <v>10.69</v>
      </c>
      <c r="J26" s="28" t="str">
        <f>CONCATENATE($B122,", ",$B123,", ",$B124,", ",$B125,", ",$B126)</f>
        <v>, , , , </v>
      </c>
      <c r="K26" s="29">
        <f>IF(ISBLANK(E122),"",E122)</f>
      </c>
      <c r="L26" s="30" t="str">
        <f>IF(ISBLANK(A122)," ",SUM(A122:A126))</f>
        <v> </v>
      </c>
    </row>
    <row r="27" spans="1:12" ht="16.5" customHeight="1">
      <c r="A27" s="9">
        <v>2</v>
      </c>
      <c r="B27" s="10" t="s">
        <v>105</v>
      </c>
      <c r="C27" s="10" t="s">
        <v>16</v>
      </c>
      <c r="D27" s="11">
        <v>37513</v>
      </c>
      <c r="E27" s="12" t="s">
        <v>106</v>
      </c>
      <c r="F27" s="12" t="s">
        <v>18</v>
      </c>
      <c r="G27" s="14" t="s">
        <v>242</v>
      </c>
      <c r="H27" s="14" t="s">
        <v>107</v>
      </c>
      <c r="I27" s="15">
        <v>13.49</v>
      </c>
      <c r="J27" s="28" t="str">
        <f>CONCATENATE($B127,", ",$B128,", ",$B129,", ",$B130,", ",$B131)</f>
        <v>, , , , </v>
      </c>
      <c r="K27" s="29">
        <f>IF(ISBLANK(E127),"",E127)</f>
      </c>
      <c r="L27" s="30" t="str">
        <f>IF(ISBLANK(A127)," ",SUM(A127:A131))</f>
        <v> </v>
      </c>
    </row>
    <row r="28" spans="1:12" ht="16.5" customHeight="1">
      <c r="A28" s="9">
        <v>19</v>
      </c>
      <c r="B28" s="10" t="s">
        <v>110</v>
      </c>
      <c r="C28" s="10" t="s">
        <v>16</v>
      </c>
      <c r="D28" s="11">
        <v>37588</v>
      </c>
      <c r="E28" s="12" t="s">
        <v>106</v>
      </c>
      <c r="F28" s="12" t="s">
        <v>18</v>
      </c>
      <c r="G28" s="14" t="s">
        <v>243</v>
      </c>
      <c r="H28" s="14" t="s">
        <v>111</v>
      </c>
      <c r="I28" s="15">
        <v>12.23</v>
      </c>
      <c r="J28" s="28" t="str">
        <f>CONCATENATE($B132,", ",$B133,", ",$B134,", ",$B135,", ",$B136)</f>
        <v>, , , , </v>
      </c>
      <c r="K28" s="29">
        <f>IF(ISBLANK(E132),"",E132)</f>
      </c>
      <c r="L28" s="30" t="str">
        <f>IF(ISBLANK(A132)," ",SUM(A132:A136))</f>
        <v> </v>
      </c>
    </row>
    <row r="29" spans="1:12" ht="16.5" customHeight="1">
      <c r="A29" s="9">
        <v>29</v>
      </c>
      <c r="B29" s="10" t="s">
        <v>114</v>
      </c>
      <c r="C29" s="10" t="s">
        <v>16</v>
      </c>
      <c r="D29" s="11">
        <v>37700</v>
      </c>
      <c r="E29" s="12" t="s">
        <v>106</v>
      </c>
      <c r="F29" s="12" t="s">
        <v>18</v>
      </c>
      <c r="G29" s="14" t="s">
        <v>244</v>
      </c>
      <c r="H29" s="14" t="s">
        <v>115</v>
      </c>
      <c r="I29" s="15">
        <v>11.93</v>
      </c>
      <c r="J29" s="28" t="str">
        <f>CONCATENATE($B137,", ",$B138,", ",$B139,", ",$B140,", ",$B141)</f>
        <v>, , , , </v>
      </c>
      <c r="K29" s="29">
        <f>IF(ISBLANK(E137),"",E137)</f>
      </c>
      <c r="L29" s="30" t="str">
        <f>IF(ISBLANK(A137)," ",SUM(A137:A141))</f>
        <v> </v>
      </c>
    </row>
    <row r="30" spans="1:12" ht="16.5" customHeight="1">
      <c r="A30" s="9">
        <v>51</v>
      </c>
      <c r="B30" s="10" t="s">
        <v>118</v>
      </c>
      <c r="C30" s="10" t="s">
        <v>16</v>
      </c>
      <c r="D30" s="11">
        <v>37343</v>
      </c>
      <c r="E30" s="12" t="s">
        <v>106</v>
      </c>
      <c r="F30" s="12" t="s">
        <v>18</v>
      </c>
      <c r="G30" s="14" t="s">
        <v>245</v>
      </c>
      <c r="H30" s="14" t="s">
        <v>119</v>
      </c>
      <c r="I30" s="15">
        <v>11.21</v>
      </c>
      <c r="J30" s="28" t="str">
        <f>CONCATENATE($B142,", ",$B143,", ",$B144,", ",$B145,", ",$B146)</f>
        <v>, , , , </v>
      </c>
      <c r="K30" s="29">
        <f>IF(ISBLANK(E142),"",E142)</f>
      </c>
      <c r="L30" s="30" t="str">
        <f>IF(ISBLANK(A142)," ",SUM(A142:A146))</f>
        <v> </v>
      </c>
    </row>
    <row r="31" spans="1:12" ht="16.5" customHeight="1">
      <c r="A31" s="9">
        <v>52</v>
      </c>
      <c r="B31" s="10" t="s">
        <v>122</v>
      </c>
      <c r="C31" s="10" t="s">
        <v>16</v>
      </c>
      <c r="D31" s="11">
        <v>37606</v>
      </c>
      <c r="E31" s="12" t="s">
        <v>106</v>
      </c>
      <c r="F31" s="12" t="s">
        <v>18</v>
      </c>
      <c r="G31" s="14" t="s">
        <v>246</v>
      </c>
      <c r="H31" s="14" t="s">
        <v>123</v>
      </c>
      <c r="I31" s="15">
        <v>11.18</v>
      </c>
      <c r="J31" s="28" t="str">
        <f>CONCATENATE($B147,", ",$B148,", ",$B149,", ",$B150,", ",$B151)</f>
        <v>, , , , </v>
      </c>
      <c r="K31" s="29">
        <f>IF(ISBLANK(E147),"",E147)</f>
      </c>
      <c r="L31" s="30" t="str">
        <f>IF(ISBLANK(A147)," ",SUM(A147:A151))</f>
        <v> </v>
      </c>
    </row>
    <row r="32" spans="1:12" ht="18.75">
      <c r="A32" s="16">
        <v>10</v>
      </c>
      <c r="B32" s="17" t="s">
        <v>126</v>
      </c>
      <c r="C32" s="17" t="s">
        <v>16</v>
      </c>
      <c r="D32" s="18">
        <v>37623</v>
      </c>
      <c r="E32" s="19" t="s">
        <v>127</v>
      </c>
      <c r="F32" s="19" t="s">
        <v>18</v>
      </c>
      <c r="G32" s="20" t="s">
        <v>247</v>
      </c>
      <c r="H32" s="20" t="s">
        <v>128</v>
      </c>
      <c r="I32" s="21">
        <v>12.47</v>
      </c>
      <c r="J32" s="31" t="s">
        <v>248</v>
      </c>
      <c r="K32" s="32"/>
      <c r="L32" s="33"/>
    </row>
    <row r="33" spans="1:12" ht="18.75">
      <c r="A33" s="16">
        <v>42</v>
      </c>
      <c r="B33" s="17" t="s">
        <v>131</v>
      </c>
      <c r="C33" s="17" t="s">
        <v>16</v>
      </c>
      <c r="D33" s="18">
        <v>37516</v>
      </c>
      <c r="E33" s="19" t="s">
        <v>127</v>
      </c>
      <c r="F33" s="19" t="s">
        <v>18</v>
      </c>
      <c r="G33" s="20" t="s">
        <v>249</v>
      </c>
      <c r="H33" s="20" t="s">
        <v>132</v>
      </c>
      <c r="I33" s="21">
        <v>11.47</v>
      </c>
      <c r="J33" s="32"/>
      <c r="K33" s="32"/>
      <c r="L33" s="33"/>
    </row>
    <row r="34" spans="1:11" ht="18.75">
      <c r="A34" s="16">
        <v>45</v>
      </c>
      <c r="B34" s="17" t="s">
        <v>135</v>
      </c>
      <c r="C34" s="17" t="s">
        <v>16</v>
      </c>
      <c r="D34" s="18">
        <v>37289</v>
      </c>
      <c r="E34" s="19" t="s">
        <v>127</v>
      </c>
      <c r="F34" s="19" t="s">
        <v>18</v>
      </c>
      <c r="G34" s="20" t="s">
        <v>250</v>
      </c>
      <c r="H34" s="20" t="s">
        <v>136</v>
      </c>
      <c r="I34" s="21">
        <v>11.34</v>
      </c>
      <c r="J34" s="34" t="s">
        <v>251</v>
      </c>
      <c r="K34" s="32"/>
    </row>
    <row r="35" spans="1:11" ht="18.75">
      <c r="A35" s="16">
        <v>57</v>
      </c>
      <c r="B35" s="17" t="s">
        <v>139</v>
      </c>
      <c r="C35" s="17" t="s">
        <v>16</v>
      </c>
      <c r="D35" s="18">
        <v>37528</v>
      </c>
      <c r="E35" s="19" t="s">
        <v>127</v>
      </c>
      <c r="F35" s="19" t="s">
        <v>18</v>
      </c>
      <c r="G35" s="20" t="s">
        <v>252</v>
      </c>
      <c r="H35" s="20" t="s">
        <v>140</v>
      </c>
      <c r="I35" s="21">
        <v>10.91</v>
      </c>
      <c r="J35" s="32"/>
      <c r="K35" s="32"/>
    </row>
    <row r="36" spans="1:11" ht="18.75">
      <c r="A36" s="16">
        <v>67</v>
      </c>
      <c r="B36" s="17" t="s">
        <v>143</v>
      </c>
      <c r="C36" s="17" t="s">
        <v>16</v>
      </c>
      <c r="D36" s="18">
        <v>37526</v>
      </c>
      <c r="E36" s="19" t="s">
        <v>127</v>
      </c>
      <c r="F36" s="19" t="s">
        <v>18</v>
      </c>
      <c r="G36" s="20" t="s">
        <v>253</v>
      </c>
      <c r="H36" s="20" t="s">
        <v>144</v>
      </c>
      <c r="I36" s="21">
        <v>10.71</v>
      </c>
      <c r="J36" s="32"/>
      <c r="K36" s="32"/>
    </row>
    <row r="37" spans="1:11" ht="18.75">
      <c r="A37" s="9">
        <v>5</v>
      </c>
      <c r="B37" s="10" t="s">
        <v>145</v>
      </c>
      <c r="C37" s="10" t="s">
        <v>16</v>
      </c>
      <c r="D37" s="11">
        <v>37473</v>
      </c>
      <c r="E37" s="12" t="s">
        <v>146</v>
      </c>
      <c r="F37" s="12" t="s">
        <v>18</v>
      </c>
      <c r="G37" s="14" t="s">
        <v>254</v>
      </c>
      <c r="H37" s="14" t="s">
        <v>147</v>
      </c>
      <c r="I37" s="15">
        <v>13.03</v>
      </c>
      <c r="J37" s="32"/>
      <c r="K37" s="32"/>
    </row>
    <row r="38" spans="1:11" ht="18.75">
      <c r="A38" s="9">
        <v>16</v>
      </c>
      <c r="B38" s="10" t="s">
        <v>148</v>
      </c>
      <c r="C38" s="10" t="s">
        <v>16</v>
      </c>
      <c r="D38" s="11">
        <v>37473</v>
      </c>
      <c r="E38" s="12" t="s">
        <v>146</v>
      </c>
      <c r="F38" s="12" t="s">
        <v>18</v>
      </c>
      <c r="G38" s="14" t="s">
        <v>255</v>
      </c>
      <c r="H38" s="14" t="s">
        <v>149</v>
      </c>
      <c r="I38" s="15">
        <v>12.28</v>
      </c>
      <c r="J38" s="32"/>
      <c r="K38" s="32"/>
    </row>
    <row r="39" spans="1:11" ht="18.75">
      <c r="A39" s="9">
        <v>17</v>
      </c>
      <c r="B39" s="10" t="s">
        <v>150</v>
      </c>
      <c r="C39" s="10" t="s">
        <v>16</v>
      </c>
      <c r="D39" s="11">
        <v>37409</v>
      </c>
      <c r="E39" s="12" t="s">
        <v>146</v>
      </c>
      <c r="F39" s="12" t="s">
        <v>18</v>
      </c>
      <c r="G39" s="14" t="s">
        <v>256</v>
      </c>
      <c r="H39" s="14" t="s">
        <v>151</v>
      </c>
      <c r="I39" s="15">
        <v>12.28</v>
      </c>
      <c r="J39" s="32"/>
      <c r="K39" s="32"/>
    </row>
    <row r="40" spans="1:11" ht="18.75">
      <c r="A40" s="9">
        <v>26</v>
      </c>
      <c r="B40" s="10" t="s">
        <v>152</v>
      </c>
      <c r="C40" s="10" t="s">
        <v>16</v>
      </c>
      <c r="D40" s="11">
        <v>37515</v>
      </c>
      <c r="E40" s="12" t="s">
        <v>146</v>
      </c>
      <c r="F40" s="12" t="s">
        <v>18</v>
      </c>
      <c r="G40" s="14" t="s">
        <v>257</v>
      </c>
      <c r="H40" s="14" t="s">
        <v>153</v>
      </c>
      <c r="I40" s="15">
        <v>12.03</v>
      </c>
      <c r="J40" s="35"/>
      <c r="K40" s="32"/>
    </row>
    <row r="41" spans="1:11" ht="18.75">
      <c r="A41" s="9">
        <v>34</v>
      </c>
      <c r="B41" s="10" t="s">
        <v>154</v>
      </c>
      <c r="C41" s="10" t="s">
        <v>16</v>
      </c>
      <c r="D41" s="11">
        <v>37434</v>
      </c>
      <c r="E41" s="12" t="s">
        <v>146</v>
      </c>
      <c r="F41" s="12" t="s">
        <v>18</v>
      </c>
      <c r="G41" s="14" t="s">
        <v>258</v>
      </c>
      <c r="H41" s="14" t="s">
        <v>155</v>
      </c>
      <c r="I41" s="15">
        <v>11.73</v>
      </c>
      <c r="J41" s="35"/>
      <c r="K41" s="32"/>
    </row>
    <row r="42" spans="1:11" ht="18.75">
      <c r="A42" s="16">
        <v>1</v>
      </c>
      <c r="B42" s="17" t="s">
        <v>158</v>
      </c>
      <c r="C42" s="17" t="s">
        <v>16</v>
      </c>
      <c r="D42" s="18">
        <v>37274</v>
      </c>
      <c r="E42" s="19" t="s">
        <v>159</v>
      </c>
      <c r="F42" s="19" t="s">
        <v>18</v>
      </c>
      <c r="G42" s="20" t="s">
        <v>259</v>
      </c>
      <c r="H42" s="20" t="s">
        <v>160</v>
      </c>
      <c r="I42" s="21">
        <v>14.19</v>
      </c>
      <c r="J42" s="35"/>
      <c r="K42" s="32"/>
    </row>
    <row r="43" spans="1:11" ht="18.75">
      <c r="A43" s="16">
        <v>13</v>
      </c>
      <c r="B43" s="17" t="s">
        <v>163</v>
      </c>
      <c r="C43" s="17" t="s">
        <v>16</v>
      </c>
      <c r="D43" s="18">
        <v>37435</v>
      </c>
      <c r="E43" s="19" t="s">
        <v>159</v>
      </c>
      <c r="F43" s="19" t="s">
        <v>18</v>
      </c>
      <c r="G43" s="20" t="s">
        <v>260</v>
      </c>
      <c r="H43" s="20" t="s">
        <v>164</v>
      </c>
      <c r="I43" s="21">
        <v>12.36</v>
      </c>
      <c r="J43" s="35"/>
      <c r="K43" s="32"/>
    </row>
    <row r="44" spans="1:11" ht="18.75">
      <c r="A44" s="16">
        <v>23</v>
      </c>
      <c r="B44" s="17" t="s">
        <v>167</v>
      </c>
      <c r="C44" s="17" t="s">
        <v>16</v>
      </c>
      <c r="D44" s="18">
        <v>37513</v>
      </c>
      <c r="E44" s="19" t="s">
        <v>159</v>
      </c>
      <c r="F44" s="19" t="s">
        <v>18</v>
      </c>
      <c r="G44" s="20" t="s">
        <v>261</v>
      </c>
      <c r="H44" s="20" t="s">
        <v>168</v>
      </c>
      <c r="I44" s="21">
        <v>12.1</v>
      </c>
      <c r="J44" s="35"/>
      <c r="K44" s="32"/>
    </row>
    <row r="45" spans="1:11" ht="18.75">
      <c r="A45" s="16">
        <v>24</v>
      </c>
      <c r="B45" s="17" t="s">
        <v>172</v>
      </c>
      <c r="C45" s="17" t="s">
        <v>16</v>
      </c>
      <c r="D45" s="18">
        <v>37574</v>
      </c>
      <c r="E45" s="19" t="s">
        <v>159</v>
      </c>
      <c r="F45" s="19" t="s">
        <v>18</v>
      </c>
      <c r="G45" s="20" t="s">
        <v>262</v>
      </c>
      <c r="H45" s="20" t="s">
        <v>173</v>
      </c>
      <c r="I45" s="21">
        <v>12.1</v>
      </c>
      <c r="J45" s="35"/>
      <c r="K45" s="32"/>
    </row>
    <row r="46" spans="1:11" ht="18.75">
      <c r="A46" s="16">
        <v>43</v>
      </c>
      <c r="B46" s="17" t="s">
        <v>176</v>
      </c>
      <c r="C46" s="17" t="s">
        <v>16</v>
      </c>
      <c r="D46" s="18">
        <v>37281</v>
      </c>
      <c r="E46" s="19" t="s">
        <v>159</v>
      </c>
      <c r="F46" s="19" t="s">
        <v>18</v>
      </c>
      <c r="G46" s="20" t="s">
        <v>263</v>
      </c>
      <c r="H46" s="20" t="s">
        <v>177</v>
      </c>
      <c r="I46" s="21">
        <v>11.43</v>
      </c>
      <c r="J46" s="35"/>
      <c r="K46" s="32"/>
    </row>
    <row r="47" spans="1:11" ht="18.75">
      <c r="A47" s="9">
        <v>44</v>
      </c>
      <c r="B47" s="10" t="s">
        <v>180</v>
      </c>
      <c r="C47" s="10" t="s">
        <v>16</v>
      </c>
      <c r="D47" s="11">
        <v>37343</v>
      </c>
      <c r="E47" s="12" t="s">
        <v>159</v>
      </c>
      <c r="F47" s="12" t="s">
        <v>18</v>
      </c>
      <c r="G47" s="14" t="s">
        <v>264</v>
      </c>
      <c r="H47" s="14" t="s">
        <v>181</v>
      </c>
      <c r="I47" s="15">
        <v>11.41</v>
      </c>
      <c r="J47" s="35"/>
      <c r="K47" s="32"/>
    </row>
    <row r="48" spans="1:11" ht="18.75">
      <c r="A48" s="9">
        <v>50</v>
      </c>
      <c r="B48" s="10" t="s">
        <v>184</v>
      </c>
      <c r="C48" s="10" t="s">
        <v>16</v>
      </c>
      <c r="D48" s="11">
        <v>37420</v>
      </c>
      <c r="E48" s="12" t="s">
        <v>159</v>
      </c>
      <c r="F48" s="12" t="s">
        <v>18</v>
      </c>
      <c r="G48" s="14" t="s">
        <v>265</v>
      </c>
      <c r="H48" s="14" t="s">
        <v>185</v>
      </c>
      <c r="I48" s="15">
        <v>11.25</v>
      </c>
      <c r="J48" s="35"/>
      <c r="K48" s="32"/>
    </row>
    <row r="49" spans="1:11" ht="18.75">
      <c r="A49" s="9">
        <v>58</v>
      </c>
      <c r="B49" s="10" t="s">
        <v>186</v>
      </c>
      <c r="C49" s="10" t="s">
        <v>16</v>
      </c>
      <c r="D49" s="11">
        <v>37520</v>
      </c>
      <c r="E49" s="12" t="s">
        <v>159</v>
      </c>
      <c r="F49" s="12" t="s">
        <v>18</v>
      </c>
      <c r="G49" s="14" t="s">
        <v>266</v>
      </c>
      <c r="H49" s="14" t="s">
        <v>187</v>
      </c>
      <c r="I49" s="15">
        <v>10.89</v>
      </c>
      <c r="J49" s="35"/>
      <c r="K49" s="32"/>
    </row>
    <row r="50" spans="1:11" ht="18.75">
      <c r="A50" s="9">
        <v>59</v>
      </c>
      <c r="B50" s="10" t="s">
        <v>188</v>
      </c>
      <c r="C50" s="10" t="s">
        <v>16</v>
      </c>
      <c r="D50" s="11">
        <v>37258</v>
      </c>
      <c r="E50" s="12" t="s">
        <v>159</v>
      </c>
      <c r="F50" s="12" t="s">
        <v>18</v>
      </c>
      <c r="G50" s="14" t="s">
        <v>267</v>
      </c>
      <c r="H50" s="14" t="s">
        <v>189</v>
      </c>
      <c r="I50" s="15">
        <v>10.89</v>
      </c>
      <c r="J50" s="35"/>
      <c r="K50" s="32"/>
    </row>
    <row r="51" spans="1:11" ht="18.75">
      <c r="A51" s="9">
        <v>73</v>
      </c>
      <c r="B51" s="10" t="s">
        <v>190</v>
      </c>
      <c r="C51" s="10" t="s">
        <v>16</v>
      </c>
      <c r="D51" s="11">
        <v>37618</v>
      </c>
      <c r="E51" s="12" t="s">
        <v>159</v>
      </c>
      <c r="F51" s="12" t="s">
        <v>18</v>
      </c>
      <c r="G51" s="14" t="s">
        <v>268</v>
      </c>
      <c r="H51" s="14" t="s">
        <v>191</v>
      </c>
      <c r="I51" s="15">
        <v>10.59</v>
      </c>
      <c r="J51" s="35"/>
      <c r="K51" s="32"/>
    </row>
    <row r="52" spans="1:11" ht="18.75">
      <c r="A52" s="16">
        <v>6</v>
      </c>
      <c r="B52" s="17" t="s">
        <v>98</v>
      </c>
      <c r="C52" s="17" t="s">
        <v>16</v>
      </c>
      <c r="D52" s="18">
        <v>37454</v>
      </c>
      <c r="E52" s="19" t="s">
        <v>99</v>
      </c>
      <c r="F52" s="19" t="s">
        <v>18</v>
      </c>
      <c r="G52" s="20" t="s">
        <v>269</v>
      </c>
      <c r="H52" s="20" t="s">
        <v>100</v>
      </c>
      <c r="I52" s="21">
        <v>12.72</v>
      </c>
      <c r="J52" s="35"/>
      <c r="K52" s="32"/>
    </row>
    <row r="53" spans="1:11" ht="18.75">
      <c r="A53" s="16">
        <v>8</v>
      </c>
      <c r="B53" s="17" t="s">
        <v>103</v>
      </c>
      <c r="C53" s="17" t="s">
        <v>16</v>
      </c>
      <c r="D53" s="18">
        <v>37264</v>
      </c>
      <c r="E53" s="19" t="s">
        <v>99</v>
      </c>
      <c r="F53" s="19" t="s">
        <v>18</v>
      </c>
      <c r="G53" s="20" t="s">
        <v>270</v>
      </c>
      <c r="H53" s="20" t="s">
        <v>104</v>
      </c>
      <c r="I53" s="21">
        <v>12.58</v>
      </c>
      <c r="J53" s="35"/>
      <c r="K53" s="32"/>
    </row>
    <row r="54" spans="1:11" ht="18.75">
      <c r="A54" s="16">
        <v>9</v>
      </c>
      <c r="B54" s="17" t="s">
        <v>108</v>
      </c>
      <c r="C54" s="17" t="s">
        <v>16</v>
      </c>
      <c r="D54" s="18">
        <v>37425</v>
      </c>
      <c r="E54" s="19" t="s">
        <v>99</v>
      </c>
      <c r="F54" s="19" t="s">
        <v>18</v>
      </c>
      <c r="G54" s="20" t="s">
        <v>271</v>
      </c>
      <c r="H54" s="20" t="s">
        <v>109</v>
      </c>
      <c r="I54" s="21">
        <v>12.52</v>
      </c>
      <c r="J54" s="35"/>
      <c r="K54" s="32"/>
    </row>
    <row r="55" spans="1:11" ht="18.75">
      <c r="A55" s="16">
        <v>11</v>
      </c>
      <c r="B55" s="17" t="s">
        <v>112</v>
      </c>
      <c r="C55" s="17" t="s">
        <v>16</v>
      </c>
      <c r="D55" s="18">
        <v>37375</v>
      </c>
      <c r="E55" s="19" t="s">
        <v>99</v>
      </c>
      <c r="F55" s="19" t="s">
        <v>18</v>
      </c>
      <c r="G55" s="20" t="s">
        <v>272</v>
      </c>
      <c r="H55" s="20" t="s">
        <v>113</v>
      </c>
      <c r="I55" s="21">
        <v>12.39</v>
      </c>
      <c r="J55" s="35"/>
      <c r="K55" s="32"/>
    </row>
    <row r="56" spans="1:11" ht="18.75">
      <c r="A56" s="16">
        <v>20</v>
      </c>
      <c r="B56" s="17" t="s">
        <v>116</v>
      </c>
      <c r="C56" s="17" t="s">
        <v>16</v>
      </c>
      <c r="D56" s="18">
        <v>37295</v>
      </c>
      <c r="E56" s="19" t="s">
        <v>99</v>
      </c>
      <c r="F56" s="19" t="s">
        <v>18</v>
      </c>
      <c r="G56" s="20" t="s">
        <v>273</v>
      </c>
      <c r="H56" s="20" t="s">
        <v>117</v>
      </c>
      <c r="I56" s="21">
        <v>12.23</v>
      </c>
      <c r="J56" s="35"/>
      <c r="K56" s="32"/>
    </row>
    <row r="57" spans="1:11" ht="18.75">
      <c r="A57" s="9">
        <v>27</v>
      </c>
      <c r="B57" s="10" t="s">
        <v>120</v>
      </c>
      <c r="C57" s="10" t="s">
        <v>16</v>
      </c>
      <c r="D57" s="11">
        <v>37264</v>
      </c>
      <c r="E57" s="12" t="s">
        <v>99</v>
      </c>
      <c r="F57" s="12" t="s">
        <v>18</v>
      </c>
      <c r="G57" s="14" t="s">
        <v>274</v>
      </c>
      <c r="H57" s="14" t="s">
        <v>121</v>
      </c>
      <c r="I57" s="15">
        <v>11.98</v>
      </c>
      <c r="J57" s="35"/>
      <c r="K57" s="32"/>
    </row>
    <row r="58" spans="1:11" ht="18.75">
      <c r="A58" s="9">
        <v>28</v>
      </c>
      <c r="B58" s="10" t="s">
        <v>124</v>
      </c>
      <c r="C58" s="10" t="s">
        <v>16</v>
      </c>
      <c r="D58" s="11">
        <v>37387</v>
      </c>
      <c r="E58" s="12" t="s">
        <v>99</v>
      </c>
      <c r="F58" s="12" t="s">
        <v>18</v>
      </c>
      <c r="G58" s="14" t="s">
        <v>275</v>
      </c>
      <c r="H58" s="14" t="s">
        <v>125</v>
      </c>
      <c r="I58" s="15">
        <v>11.93</v>
      </c>
      <c r="J58" s="35"/>
      <c r="K58" s="32"/>
    </row>
    <row r="59" spans="1:11" ht="18.75">
      <c r="A59" s="9">
        <v>47</v>
      </c>
      <c r="B59" s="10" t="s">
        <v>129</v>
      </c>
      <c r="C59" s="10" t="s">
        <v>16</v>
      </c>
      <c r="D59" s="11">
        <v>37581</v>
      </c>
      <c r="E59" s="12" t="s">
        <v>99</v>
      </c>
      <c r="F59" s="12" t="s">
        <v>18</v>
      </c>
      <c r="G59" s="14" t="s">
        <v>276</v>
      </c>
      <c r="H59" s="14" t="s">
        <v>130</v>
      </c>
      <c r="I59" s="15">
        <v>11.29</v>
      </c>
      <c r="J59" s="35"/>
      <c r="K59" s="32"/>
    </row>
    <row r="60" spans="1:11" ht="18.75">
      <c r="A60" s="9">
        <v>54</v>
      </c>
      <c r="B60" s="10" t="s">
        <v>133</v>
      </c>
      <c r="C60" s="10" t="s">
        <v>16</v>
      </c>
      <c r="D60" s="11">
        <v>37308</v>
      </c>
      <c r="E60" s="12" t="s">
        <v>99</v>
      </c>
      <c r="F60" s="12" t="s">
        <v>18</v>
      </c>
      <c r="G60" s="14" t="s">
        <v>277</v>
      </c>
      <c r="H60" s="14" t="s">
        <v>134</v>
      </c>
      <c r="I60" s="15">
        <v>11.06</v>
      </c>
      <c r="J60" s="35"/>
      <c r="K60" s="32"/>
    </row>
    <row r="61" spans="1:11" ht="18.75">
      <c r="A61" s="9">
        <v>62</v>
      </c>
      <c r="B61" s="10" t="s">
        <v>137</v>
      </c>
      <c r="C61" s="10" t="s">
        <v>16</v>
      </c>
      <c r="D61" s="11">
        <v>37414</v>
      </c>
      <c r="E61" s="12" t="s">
        <v>99</v>
      </c>
      <c r="F61" s="12" t="s">
        <v>18</v>
      </c>
      <c r="G61" s="14" t="s">
        <v>278</v>
      </c>
      <c r="H61" s="14" t="s">
        <v>138</v>
      </c>
      <c r="I61" s="15">
        <v>10.85</v>
      </c>
      <c r="J61" s="35"/>
      <c r="K61" s="32"/>
    </row>
    <row r="62" spans="1:11" ht="18.75">
      <c r="A62" s="16"/>
      <c r="B62" s="17"/>
      <c r="C62" s="17"/>
      <c r="D62" s="18"/>
      <c r="E62" s="19"/>
      <c r="F62" s="19"/>
      <c r="G62" s="20"/>
      <c r="H62" s="20"/>
      <c r="I62" s="21"/>
      <c r="J62" s="35"/>
      <c r="K62" s="32"/>
    </row>
    <row r="63" spans="1:11" ht="18.75">
      <c r="A63" s="16"/>
      <c r="B63" s="17"/>
      <c r="C63" s="17"/>
      <c r="D63" s="18"/>
      <c r="E63" s="19"/>
      <c r="F63" s="19"/>
      <c r="G63" s="20"/>
      <c r="H63" s="20"/>
      <c r="I63" s="21"/>
      <c r="J63" s="35"/>
      <c r="K63" s="32"/>
    </row>
    <row r="64" spans="1:11" ht="18.75">
      <c r="A64" s="16"/>
      <c r="B64" s="17"/>
      <c r="C64" s="17"/>
      <c r="D64" s="18"/>
      <c r="E64" s="19"/>
      <c r="F64" s="19"/>
      <c r="G64" s="20"/>
      <c r="H64" s="20"/>
      <c r="I64" s="21"/>
      <c r="J64" s="35"/>
      <c r="K64" s="32"/>
    </row>
    <row r="65" spans="1:11" ht="18.75">
      <c r="A65" s="16"/>
      <c r="B65" s="17"/>
      <c r="C65" s="17"/>
      <c r="D65" s="18"/>
      <c r="E65" s="19"/>
      <c r="F65" s="19"/>
      <c r="G65" s="20"/>
      <c r="H65" s="20"/>
      <c r="I65" s="21"/>
      <c r="J65" s="35"/>
      <c r="K65" s="32"/>
    </row>
    <row r="66" spans="1:11" ht="18.75">
      <c r="A66" s="16"/>
      <c r="B66" s="17"/>
      <c r="C66" s="17"/>
      <c r="D66" s="18"/>
      <c r="E66" s="19"/>
      <c r="F66" s="19"/>
      <c r="G66" s="20"/>
      <c r="H66" s="20"/>
      <c r="I66" s="21"/>
      <c r="J66" s="35"/>
      <c r="K66" s="32"/>
    </row>
    <row r="67" spans="1:11" ht="18.75">
      <c r="A67" s="9"/>
      <c r="B67" s="10"/>
      <c r="C67" s="10"/>
      <c r="D67" s="11"/>
      <c r="E67" s="12"/>
      <c r="F67" s="12"/>
      <c r="G67" s="14"/>
      <c r="H67" s="14"/>
      <c r="I67" s="15"/>
      <c r="J67" s="35"/>
      <c r="K67" s="32"/>
    </row>
    <row r="68" spans="1:11" ht="18.75">
      <c r="A68" s="9"/>
      <c r="B68" s="10"/>
      <c r="C68" s="10"/>
      <c r="D68" s="11"/>
      <c r="E68" s="12"/>
      <c r="F68" s="12"/>
      <c r="G68" s="14"/>
      <c r="H68" s="14"/>
      <c r="I68" s="15"/>
      <c r="J68" s="35"/>
      <c r="K68" s="32"/>
    </row>
    <row r="69" spans="1:11" ht="18.75">
      <c r="A69" s="9"/>
      <c r="B69" s="10"/>
      <c r="C69" s="10"/>
      <c r="D69" s="11"/>
      <c r="E69" s="12"/>
      <c r="F69" s="12"/>
      <c r="G69" s="14"/>
      <c r="H69" s="14"/>
      <c r="I69" s="15"/>
      <c r="J69" s="35"/>
      <c r="K69" s="32"/>
    </row>
    <row r="70" spans="1:11" ht="18.75">
      <c r="A70" s="9"/>
      <c r="B70" s="10"/>
      <c r="C70" s="10"/>
      <c r="D70" s="11"/>
      <c r="E70" s="12"/>
      <c r="F70" s="12"/>
      <c r="G70" s="14"/>
      <c r="H70" s="14"/>
      <c r="I70" s="15"/>
      <c r="J70" s="35"/>
      <c r="K70" s="32"/>
    </row>
    <row r="71" spans="1:11" ht="18.75">
      <c r="A71" s="9"/>
      <c r="B71" s="10"/>
      <c r="C71" s="10"/>
      <c r="D71" s="11"/>
      <c r="E71" s="12"/>
      <c r="F71" s="12"/>
      <c r="G71" s="14"/>
      <c r="H71" s="14"/>
      <c r="I71" s="15"/>
      <c r="J71" s="35"/>
      <c r="K71" s="32"/>
    </row>
    <row r="72" spans="1:11" ht="18.75">
      <c r="A72" s="16"/>
      <c r="B72" s="17"/>
      <c r="C72" s="17"/>
      <c r="D72" s="18"/>
      <c r="E72" s="19"/>
      <c r="F72" s="19"/>
      <c r="G72" s="20"/>
      <c r="H72" s="20"/>
      <c r="I72" s="21"/>
      <c r="J72" s="35"/>
      <c r="K72" s="32"/>
    </row>
    <row r="73" spans="1:11" ht="18.75">
      <c r="A73" s="16"/>
      <c r="B73" s="17"/>
      <c r="C73" s="17"/>
      <c r="D73" s="18"/>
      <c r="E73" s="19"/>
      <c r="F73" s="19"/>
      <c r="G73" s="20"/>
      <c r="H73" s="20"/>
      <c r="I73" s="21"/>
      <c r="J73" s="35"/>
      <c r="K73" s="32"/>
    </row>
    <row r="74" spans="1:11" ht="18.75">
      <c r="A74" s="16"/>
      <c r="B74" s="17"/>
      <c r="C74" s="17"/>
      <c r="D74" s="18"/>
      <c r="E74" s="19"/>
      <c r="F74" s="19"/>
      <c r="G74" s="20"/>
      <c r="H74" s="20"/>
      <c r="I74" s="21"/>
      <c r="J74" s="35"/>
      <c r="K74" s="32"/>
    </row>
    <row r="75" spans="1:11" ht="18.75">
      <c r="A75" s="16"/>
      <c r="B75" s="17"/>
      <c r="C75" s="17"/>
      <c r="D75" s="18"/>
      <c r="E75" s="19"/>
      <c r="F75" s="19"/>
      <c r="G75" s="20"/>
      <c r="H75" s="20"/>
      <c r="I75" s="21"/>
      <c r="J75" s="35"/>
      <c r="K75" s="32"/>
    </row>
    <row r="76" spans="1:11" ht="18.75">
      <c r="A76" s="16"/>
      <c r="B76" s="17"/>
      <c r="C76" s="17"/>
      <c r="D76" s="18"/>
      <c r="E76" s="19"/>
      <c r="F76" s="19"/>
      <c r="G76" s="20"/>
      <c r="H76" s="20"/>
      <c r="I76" s="21"/>
      <c r="J76" s="35"/>
      <c r="K76" s="32"/>
    </row>
    <row r="77" spans="1:11" ht="18.75">
      <c r="A77" s="9"/>
      <c r="B77" s="10"/>
      <c r="C77" s="10"/>
      <c r="D77" s="11"/>
      <c r="E77" s="12"/>
      <c r="F77" s="12"/>
      <c r="G77" s="14"/>
      <c r="H77" s="14"/>
      <c r="I77" s="15"/>
      <c r="J77" s="35"/>
      <c r="K77" s="32"/>
    </row>
    <row r="78" spans="1:11" ht="18.75">
      <c r="A78" s="9"/>
      <c r="B78" s="10"/>
      <c r="C78" s="10"/>
      <c r="D78" s="11"/>
      <c r="E78" s="12"/>
      <c r="F78" s="12"/>
      <c r="G78" s="14"/>
      <c r="H78" s="14"/>
      <c r="I78" s="15"/>
      <c r="J78" s="35"/>
      <c r="K78" s="32"/>
    </row>
    <row r="79" spans="1:11" ht="18.75">
      <c r="A79" s="9"/>
      <c r="B79" s="10"/>
      <c r="C79" s="10"/>
      <c r="D79" s="11"/>
      <c r="E79" s="12"/>
      <c r="F79" s="12"/>
      <c r="G79" s="14"/>
      <c r="H79" s="14"/>
      <c r="I79" s="15"/>
      <c r="J79" s="35"/>
      <c r="K79" s="32"/>
    </row>
    <row r="80" spans="1:11" ht="18.75">
      <c r="A80" s="9"/>
      <c r="B80" s="10"/>
      <c r="C80" s="10"/>
      <c r="D80" s="11"/>
      <c r="E80" s="12"/>
      <c r="F80" s="12"/>
      <c r="G80" s="14"/>
      <c r="H80" s="14"/>
      <c r="I80" s="15"/>
      <c r="J80" s="35"/>
      <c r="K80" s="32"/>
    </row>
    <row r="81" spans="1:11" ht="18.75">
      <c r="A81" s="9"/>
      <c r="B81" s="10"/>
      <c r="C81" s="10"/>
      <c r="D81" s="11"/>
      <c r="E81" s="12"/>
      <c r="F81" s="12"/>
      <c r="G81" s="14"/>
      <c r="H81" s="14"/>
      <c r="I81" s="15"/>
      <c r="J81" s="35"/>
      <c r="K81" s="32"/>
    </row>
    <row r="82" spans="1:11" ht="18.75">
      <c r="A82" s="16"/>
      <c r="B82" s="17"/>
      <c r="C82" s="17"/>
      <c r="D82" s="18"/>
      <c r="E82" s="19"/>
      <c r="F82" s="19"/>
      <c r="G82" s="20"/>
      <c r="H82" s="20"/>
      <c r="I82" s="21"/>
      <c r="J82" s="35"/>
      <c r="K82" s="32"/>
    </row>
    <row r="83" spans="1:11" ht="18.75">
      <c r="A83" s="16"/>
      <c r="B83" s="17"/>
      <c r="C83" s="17"/>
      <c r="D83" s="18"/>
      <c r="E83" s="19"/>
      <c r="F83" s="19"/>
      <c r="G83" s="20"/>
      <c r="H83" s="20"/>
      <c r="I83" s="21"/>
      <c r="J83" s="35"/>
      <c r="K83" s="32"/>
    </row>
    <row r="84" spans="1:11" ht="18.75">
      <c r="A84" s="16"/>
      <c r="B84" s="17"/>
      <c r="C84" s="17"/>
      <c r="D84" s="18"/>
      <c r="E84" s="19"/>
      <c r="F84" s="19"/>
      <c r="G84" s="20"/>
      <c r="H84" s="20"/>
      <c r="I84" s="21"/>
      <c r="J84" s="35"/>
      <c r="K84" s="32"/>
    </row>
    <row r="85" spans="1:11" ht="18.75">
      <c r="A85" s="16"/>
      <c r="B85" s="17"/>
      <c r="C85" s="17"/>
      <c r="D85" s="18"/>
      <c r="E85" s="19"/>
      <c r="F85" s="19"/>
      <c r="G85" s="20"/>
      <c r="H85" s="20"/>
      <c r="I85" s="21"/>
      <c r="J85" s="35"/>
      <c r="K85" s="32"/>
    </row>
    <row r="86" spans="1:11" ht="18.75">
      <c r="A86" s="16"/>
      <c r="B86" s="17"/>
      <c r="C86" s="17"/>
      <c r="D86" s="18"/>
      <c r="E86" s="19"/>
      <c r="F86" s="19"/>
      <c r="G86" s="20"/>
      <c r="H86" s="20"/>
      <c r="I86" s="21"/>
      <c r="J86" s="35"/>
      <c r="K86" s="32"/>
    </row>
    <row r="87" spans="1:11" ht="18.75">
      <c r="A87" s="9"/>
      <c r="B87" s="10"/>
      <c r="C87" s="10"/>
      <c r="D87" s="11"/>
      <c r="E87" s="12"/>
      <c r="F87" s="12"/>
      <c r="G87" s="14"/>
      <c r="H87" s="14"/>
      <c r="I87" s="15"/>
      <c r="J87" s="35"/>
      <c r="K87" s="32"/>
    </row>
    <row r="88" spans="1:11" ht="18.75">
      <c r="A88" s="9"/>
      <c r="B88" s="10"/>
      <c r="C88" s="10"/>
      <c r="D88" s="11"/>
      <c r="E88" s="12"/>
      <c r="F88" s="12"/>
      <c r="G88" s="14"/>
      <c r="H88" s="14"/>
      <c r="I88" s="15"/>
      <c r="J88" s="35"/>
      <c r="K88" s="32"/>
    </row>
    <row r="89" spans="1:11" ht="18.75">
      <c r="A89" s="9"/>
      <c r="B89" s="10"/>
      <c r="C89" s="10"/>
      <c r="D89" s="11"/>
      <c r="E89" s="12"/>
      <c r="F89" s="12"/>
      <c r="G89" s="14"/>
      <c r="H89" s="14"/>
      <c r="I89" s="15"/>
      <c r="J89" s="35"/>
      <c r="K89" s="32"/>
    </row>
    <row r="90" spans="1:11" ht="18.75">
      <c r="A90" s="9"/>
      <c r="B90" s="10"/>
      <c r="C90" s="10"/>
      <c r="D90" s="11"/>
      <c r="E90" s="12"/>
      <c r="F90" s="12"/>
      <c r="G90" s="14"/>
      <c r="H90" s="14"/>
      <c r="I90" s="15"/>
      <c r="J90" s="35"/>
      <c r="K90" s="32"/>
    </row>
    <row r="91" spans="1:11" ht="18.75">
      <c r="A91" s="9"/>
      <c r="B91" s="10"/>
      <c r="C91" s="10"/>
      <c r="D91" s="11"/>
      <c r="E91" s="12"/>
      <c r="F91" s="12"/>
      <c r="G91" s="14"/>
      <c r="H91" s="14"/>
      <c r="I91" s="15"/>
      <c r="J91" s="35"/>
      <c r="K91" s="32"/>
    </row>
    <row r="92" spans="1:11" ht="18.75">
      <c r="A92" s="16"/>
      <c r="B92" s="17"/>
      <c r="C92" s="17"/>
      <c r="D92" s="18"/>
      <c r="E92" s="19"/>
      <c r="F92" s="19"/>
      <c r="G92" s="20"/>
      <c r="H92" s="20"/>
      <c r="I92" s="21"/>
      <c r="J92" s="35"/>
      <c r="K92" s="32"/>
    </row>
    <row r="93" spans="1:11" ht="18.75">
      <c r="A93" s="16"/>
      <c r="B93" s="17"/>
      <c r="C93" s="17"/>
      <c r="D93" s="18"/>
      <c r="E93" s="19"/>
      <c r="F93" s="19"/>
      <c r="G93" s="20"/>
      <c r="H93" s="20"/>
      <c r="I93" s="21"/>
      <c r="J93" s="35"/>
      <c r="K93" s="32"/>
    </row>
    <row r="94" spans="1:11" ht="18.75">
      <c r="A94" s="16"/>
      <c r="B94" s="17"/>
      <c r="C94" s="17"/>
      <c r="D94" s="18"/>
      <c r="E94" s="19"/>
      <c r="F94" s="19"/>
      <c r="G94" s="20"/>
      <c r="H94" s="20"/>
      <c r="I94" s="21"/>
      <c r="J94" s="35"/>
      <c r="K94" s="32"/>
    </row>
    <row r="95" spans="1:11" ht="18.75">
      <c r="A95" s="16"/>
      <c r="B95" s="17"/>
      <c r="C95" s="17"/>
      <c r="D95" s="18"/>
      <c r="E95" s="19"/>
      <c r="F95" s="19"/>
      <c r="G95" s="20"/>
      <c r="H95" s="20"/>
      <c r="I95" s="21"/>
      <c r="J95" s="35"/>
      <c r="K95" s="32"/>
    </row>
    <row r="96" spans="1:11" ht="18.75">
      <c r="A96" s="16"/>
      <c r="B96" s="17"/>
      <c r="C96" s="17"/>
      <c r="D96" s="18"/>
      <c r="E96" s="19"/>
      <c r="F96" s="19"/>
      <c r="G96" s="20"/>
      <c r="H96" s="20"/>
      <c r="I96" s="21"/>
      <c r="J96" s="35"/>
      <c r="K96" s="32"/>
    </row>
    <row r="97" spans="1:11" ht="18.75">
      <c r="A97" s="9"/>
      <c r="B97" s="10"/>
      <c r="C97" s="10"/>
      <c r="D97" s="11"/>
      <c r="E97" s="12"/>
      <c r="F97" s="12"/>
      <c r="G97" s="14"/>
      <c r="H97" s="14"/>
      <c r="I97" s="15"/>
      <c r="J97" s="35"/>
      <c r="K97" s="32"/>
    </row>
    <row r="98" spans="1:11" ht="18.75">
      <c r="A98" s="9"/>
      <c r="B98" s="10"/>
      <c r="C98" s="10"/>
      <c r="D98" s="11"/>
      <c r="E98" s="12"/>
      <c r="F98" s="12"/>
      <c r="G98" s="14"/>
      <c r="H98" s="14"/>
      <c r="I98" s="15"/>
      <c r="J98" s="35"/>
      <c r="K98" s="32"/>
    </row>
    <row r="99" spans="1:11" ht="18.75">
      <c r="A99" s="9"/>
      <c r="B99" s="10"/>
      <c r="C99" s="10"/>
      <c r="D99" s="11"/>
      <c r="E99" s="12"/>
      <c r="F99" s="12"/>
      <c r="G99" s="14"/>
      <c r="H99" s="14"/>
      <c r="I99" s="15"/>
      <c r="J99" s="35"/>
      <c r="K99" s="32"/>
    </row>
    <row r="100" spans="1:11" ht="18.75">
      <c r="A100" s="9"/>
      <c r="B100" s="10"/>
      <c r="C100" s="10"/>
      <c r="D100" s="11"/>
      <c r="E100" s="12"/>
      <c r="F100" s="12"/>
      <c r="G100" s="14"/>
      <c r="H100" s="14"/>
      <c r="I100" s="15"/>
      <c r="J100" s="35"/>
      <c r="K100" s="32"/>
    </row>
    <row r="101" spans="1:11" ht="18.75">
      <c r="A101" s="9"/>
      <c r="B101" s="10"/>
      <c r="C101" s="10"/>
      <c r="D101" s="11"/>
      <c r="E101" s="12"/>
      <c r="F101" s="12"/>
      <c r="G101" s="14"/>
      <c r="H101" s="14"/>
      <c r="I101" s="15"/>
      <c r="J101" s="35"/>
      <c r="K101" s="32"/>
    </row>
    <row r="102" spans="1:11" ht="18.75">
      <c r="A102" s="16"/>
      <c r="B102" s="17"/>
      <c r="C102" s="17"/>
      <c r="D102" s="18"/>
      <c r="E102" s="19"/>
      <c r="F102" s="19"/>
      <c r="G102" s="20"/>
      <c r="H102" s="20"/>
      <c r="I102" s="21"/>
      <c r="J102" s="35"/>
      <c r="K102" s="32"/>
    </row>
    <row r="103" spans="1:11" ht="18.75">
      <c r="A103" s="16"/>
      <c r="B103" s="17"/>
      <c r="C103" s="17"/>
      <c r="D103" s="18"/>
      <c r="E103" s="19"/>
      <c r="F103" s="19"/>
      <c r="G103" s="20"/>
      <c r="H103" s="20"/>
      <c r="I103" s="21"/>
      <c r="J103" s="35"/>
      <c r="K103" s="32"/>
    </row>
    <row r="104" spans="1:11" ht="18.75">
      <c r="A104" s="16"/>
      <c r="B104" s="17"/>
      <c r="C104" s="17"/>
      <c r="D104" s="18"/>
      <c r="E104" s="19"/>
      <c r="F104" s="19"/>
      <c r="G104" s="20"/>
      <c r="H104" s="20"/>
      <c r="I104" s="21"/>
      <c r="J104" s="35"/>
      <c r="K104" s="32"/>
    </row>
    <row r="105" spans="1:11" ht="18.75">
      <c r="A105" s="16"/>
      <c r="B105" s="17"/>
      <c r="C105" s="17"/>
      <c r="D105" s="18"/>
      <c r="E105" s="19"/>
      <c r="F105" s="19"/>
      <c r="G105" s="20"/>
      <c r="H105" s="20"/>
      <c r="I105" s="21"/>
      <c r="J105" s="35"/>
      <c r="K105" s="32"/>
    </row>
    <row r="106" spans="1:11" ht="18.75">
      <c r="A106" s="16"/>
      <c r="B106" s="17"/>
      <c r="C106" s="17"/>
      <c r="D106" s="18"/>
      <c r="E106" s="19"/>
      <c r="F106" s="19"/>
      <c r="G106" s="20"/>
      <c r="H106" s="20"/>
      <c r="I106" s="21"/>
      <c r="J106" s="35"/>
      <c r="K106" s="32"/>
    </row>
    <row r="107" spans="1:11" ht="18.75">
      <c r="A107" s="9"/>
      <c r="B107" s="10"/>
      <c r="C107" s="10"/>
      <c r="D107" s="11"/>
      <c r="E107" s="12"/>
      <c r="F107" s="12"/>
      <c r="G107" s="14"/>
      <c r="H107" s="14"/>
      <c r="I107" s="15"/>
      <c r="J107" s="35"/>
      <c r="K107" s="32"/>
    </row>
    <row r="108" spans="1:11" ht="18.75">
      <c r="A108" s="9"/>
      <c r="B108" s="10"/>
      <c r="C108" s="10"/>
      <c r="D108" s="11"/>
      <c r="E108" s="12"/>
      <c r="F108" s="12"/>
      <c r="G108" s="14"/>
      <c r="H108" s="14"/>
      <c r="I108" s="15"/>
      <c r="J108" s="35"/>
      <c r="K108" s="32"/>
    </row>
    <row r="109" spans="1:11" ht="18.75">
      <c r="A109" s="9"/>
      <c r="B109" s="10"/>
      <c r="C109" s="10"/>
      <c r="D109" s="11"/>
      <c r="E109" s="12"/>
      <c r="F109" s="12"/>
      <c r="G109" s="14"/>
      <c r="H109" s="14"/>
      <c r="I109" s="15"/>
      <c r="J109" s="35"/>
      <c r="K109" s="32"/>
    </row>
    <row r="110" spans="1:11" ht="18.75">
      <c r="A110" s="9"/>
      <c r="B110" s="10"/>
      <c r="C110" s="10"/>
      <c r="D110" s="11"/>
      <c r="E110" s="12"/>
      <c r="F110" s="12"/>
      <c r="G110" s="14"/>
      <c r="H110" s="14"/>
      <c r="I110" s="15"/>
      <c r="J110" s="35"/>
      <c r="K110" s="32"/>
    </row>
    <row r="111" spans="1:11" ht="18.75">
      <c r="A111" s="9"/>
      <c r="B111" s="10"/>
      <c r="C111" s="10"/>
      <c r="D111" s="11"/>
      <c r="E111" s="12"/>
      <c r="F111" s="12"/>
      <c r="G111" s="14"/>
      <c r="H111" s="14"/>
      <c r="I111" s="15"/>
      <c r="J111" s="35"/>
      <c r="K111" s="32"/>
    </row>
    <row r="112" spans="1:11" ht="18.75">
      <c r="A112" s="16"/>
      <c r="B112" s="17"/>
      <c r="C112" s="17"/>
      <c r="D112" s="18"/>
      <c r="E112" s="19"/>
      <c r="F112" s="19"/>
      <c r="G112" s="20"/>
      <c r="H112" s="20"/>
      <c r="I112" s="21"/>
      <c r="J112" s="35"/>
      <c r="K112" s="32"/>
    </row>
    <row r="113" spans="1:11" ht="18.75">
      <c r="A113" s="16"/>
      <c r="B113" s="17"/>
      <c r="C113" s="17"/>
      <c r="D113" s="18"/>
      <c r="E113" s="19"/>
      <c r="F113" s="19"/>
      <c r="G113" s="20"/>
      <c r="H113" s="20"/>
      <c r="I113" s="21"/>
      <c r="J113" s="35"/>
      <c r="K113" s="32"/>
    </row>
    <row r="114" spans="1:11" ht="18.75">
      <c r="A114" s="16"/>
      <c r="B114" s="17"/>
      <c r="C114" s="17"/>
      <c r="D114" s="18"/>
      <c r="E114" s="19"/>
      <c r="F114" s="19"/>
      <c r="G114" s="20"/>
      <c r="H114" s="20"/>
      <c r="I114" s="21"/>
      <c r="J114" s="35"/>
      <c r="K114" s="32"/>
    </row>
    <row r="115" spans="1:11" ht="18.75">
      <c r="A115" s="16"/>
      <c r="B115" s="17"/>
      <c r="C115" s="17"/>
      <c r="D115" s="18"/>
      <c r="E115" s="19"/>
      <c r="F115" s="19"/>
      <c r="G115" s="20"/>
      <c r="H115" s="20"/>
      <c r="I115" s="21"/>
      <c r="J115" s="35"/>
      <c r="K115" s="32"/>
    </row>
    <row r="116" spans="1:11" ht="18.75">
      <c r="A116" s="16"/>
      <c r="B116" s="17"/>
      <c r="C116" s="17"/>
      <c r="D116" s="18"/>
      <c r="E116" s="19"/>
      <c r="F116" s="19"/>
      <c r="G116" s="20"/>
      <c r="H116" s="20"/>
      <c r="I116" s="21"/>
      <c r="J116" s="35"/>
      <c r="K116" s="32"/>
    </row>
    <row r="117" spans="1:11" ht="18.75">
      <c r="A117" s="9"/>
      <c r="B117" s="10"/>
      <c r="C117" s="10"/>
      <c r="D117" s="11"/>
      <c r="E117" s="12"/>
      <c r="F117" s="12"/>
      <c r="G117" s="14"/>
      <c r="H117" s="14"/>
      <c r="I117" s="15"/>
      <c r="J117" s="35"/>
      <c r="K117" s="32"/>
    </row>
    <row r="118" spans="1:11" ht="18.75">
      <c r="A118" s="9"/>
      <c r="B118" s="10"/>
      <c r="C118" s="10"/>
      <c r="D118" s="11"/>
      <c r="E118" s="12"/>
      <c r="F118" s="12"/>
      <c r="G118" s="14"/>
      <c r="H118" s="14"/>
      <c r="I118" s="15"/>
      <c r="J118" s="35"/>
      <c r="K118" s="32"/>
    </row>
    <row r="119" spans="1:11" ht="18.75">
      <c r="A119" s="9"/>
      <c r="B119" s="10"/>
      <c r="C119" s="10"/>
      <c r="D119" s="11"/>
      <c r="E119" s="12"/>
      <c r="F119" s="12"/>
      <c r="G119" s="14"/>
      <c r="H119" s="14"/>
      <c r="I119" s="15"/>
      <c r="J119" s="35"/>
      <c r="K119" s="32"/>
    </row>
    <row r="120" spans="1:11" ht="18.75">
      <c r="A120" s="9"/>
      <c r="B120" s="10"/>
      <c r="C120" s="10"/>
      <c r="D120" s="11"/>
      <c r="E120" s="12"/>
      <c r="F120" s="12"/>
      <c r="G120" s="14"/>
      <c r="H120" s="14"/>
      <c r="I120" s="15"/>
      <c r="J120" s="35"/>
      <c r="K120" s="32"/>
    </row>
    <row r="121" spans="1:11" ht="18.75">
      <c r="A121" s="9"/>
      <c r="B121" s="10"/>
      <c r="C121" s="10"/>
      <c r="D121" s="11"/>
      <c r="E121" s="12"/>
      <c r="F121" s="12"/>
      <c r="G121" s="14"/>
      <c r="H121" s="14"/>
      <c r="I121" s="15"/>
      <c r="J121" s="35"/>
      <c r="K121" s="32"/>
    </row>
    <row r="122" spans="1:11" ht="18.75">
      <c r="A122" s="16"/>
      <c r="B122" s="17"/>
      <c r="C122" s="17"/>
      <c r="D122" s="18"/>
      <c r="E122" s="19"/>
      <c r="F122" s="19"/>
      <c r="G122" s="20"/>
      <c r="H122" s="20"/>
      <c r="I122" s="21"/>
      <c r="J122" s="35"/>
      <c r="K122" s="32"/>
    </row>
    <row r="123" spans="1:11" ht="18.75">
      <c r="A123" s="16"/>
      <c r="B123" s="17"/>
      <c r="C123" s="17"/>
      <c r="D123" s="18"/>
      <c r="E123" s="19"/>
      <c r="F123" s="19"/>
      <c r="G123" s="20"/>
      <c r="H123" s="20"/>
      <c r="I123" s="21"/>
      <c r="J123" s="35"/>
      <c r="K123" s="32"/>
    </row>
    <row r="124" spans="1:11" ht="18.75">
      <c r="A124" s="16"/>
      <c r="B124" s="17"/>
      <c r="C124" s="17"/>
      <c r="D124" s="18"/>
      <c r="E124" s="19"/>
      <c r="F124" s="19"/>
      <c r="G124" s="20"/>
      <c r="H124" s="20"/>
      <c r="I124" s="21"/>
      <c r="J124" s="35"/>
      <c r="K124" s="32"/>
    </row>
    <row r="125" spans="1:11" ht="18.75">
      <c r="A125" s="16"/>
      <c r="B125" s="17"/>
      <c r="C125" s="17"/>
      <c r="D125" s="18"/>
      <c r="E125" s="19"/>
      <c r="F125" s="19"/>
      <c r="G125" s="20"/>
      <c r="H125" s="20"/>
      <c r="I125" s="21"/>
      <c r="J125" s="35"/>
      <c r="K125" s="32"/>
    </row>
    <row r="126" spans="1:11" ht="18.75">
      <c r="A126" s="16"/>
      <c r="B126" s="17"/>
      <c r="C126" s="17"/>
      <c r="D126" s="18"/>
      <c r="E126" s="19"/>
      <c r="F126" s="19"/>
      <c r="G126" s="20"/>
      <c r="H126" s="20"/>
      <c r="I126" s="21"/>
      <c r="J126" s="35"/>
      <c r="K126" s="32"/>
    </row>
    <row r="127" spans="1:11" ht="18.75">
      <c r="A127" s="9"/>
      <c r="B127" s="10"/>
      <c r="C127" s="10"/>
      <c r="D127" s="11"/>
      <c r="E127" s="12"/>
      <c r="F127" s="12"/>
      <c r="G127" s="14"/>
      <c r="H127" s="14"/>
      <c r="I127" s="15"/>
      <c r="J127" s="35"/>
      <c r="K127" s="32"/>
    </row>
    <row r="128" spans="1:11" ht="18.75">
      <c r="A128" s="9"/>
      <c r="B128" s="10"/>
      <c r="C128" s="10"/>
      <c r="D128" s="11"/>
      <c r="E128" s="12"/>
      <c r="F128" s="12"/>
      <c r="G128" s="14"/>
      <c r="H128" s="14"/>
      <c r="I128" s="15"/>
      <c r="J128" s="35"/>
      <c r="K128" s="32"/>
    </row>
    <row r="129" spans="1:11" ht="18.75">
      <c r="A129" s="9"/>
      <c r="B129" s="10"/>
      <c r="C129" s="10"/>
      <c r="D129" s="11"/>
      <c r="E129" s="12"/>
      <c r="F129" s="12"/>
      <c r="G129" s="14"/>
      <c r="H129" s="14"/>
      <c r="I129" s="15"/>
      <c r="J129" s="35"/>
      <c r="K129" s="32"/>
    </row>
    <row r="130" spans="1:11" ht="18.75">
      <c r="A130" s="9"/>
      <c r="B130" s="10"/>
      <c r="C130" s="10"/>
      <c r="D130" s="11"/>
      <c r="E130" s="12"/>
      <c r="F130" s="12"/>
      <c r="G130" s="14"/>
      <c r="H130" s="14"/>
      <c r="I130" s="15"/>
      <c r="J130" s="35"/>
      <c r="K130" s="32"/>
    </row>
    <row r="131" spans="1:11" ht="18.75">
      <c r="A131" s="9"/>
      <c r="B131" s="10"/>
      <c r="C131" s="10"/>
      <c r="D131" s="11"/>
      <c r="E131" s="12"/>
      <c r="F131" s="12"/>
      <c r="G131" s="14"/>
      <c r="H131" s="14"/>
      <c r="I131" s="15"/>
      <c r="J131" s="35"/>
      <c r="K131" s="32"/>
    </row>
    <row r="132" spans="1:11" ht="18.75">
      <c r="A132" s="16"/>
      <c r="B132" s="17"/>
      <c r="C132" s="17"/>
      <c r="D132" s="18"/>
      <c r="E132" s="19"/>
      <c r="F132" s="19"/>
      <c r="G132" s="20"/>
      <c r="H132" s="20"/>
      <c r="I132" s="21"/>
      <c r="J132" s="35"/>
      <c r="K132" s="32"/>
    </row>
    <row r="133" spans="1:11" ht="18.75">
      <c r="A133" s="16"/>
      <c r="B133" s="17"/>
      <c r="C133" s="17"/>
      <c r="D133" s="18"/>
      <c r="E133" s="19"/>
      <c r="F133" s="19"/>
      <c r="G133" s="20"/>
      <c r="H133" s="20"/>
      <c r="I133" s="21"/>
      <c r="J133" s="35"/>
      <c r="K133" s="32"/>
    </row>
    <row r="134" spans="1:11" ht="18.75">
      <c r="A134" s="16"/>
      <c r="B134" s="17"/>
      <c r="C134" s="17"/>
      <c r="D134" s="18"/>
      <c r="E134" s="19"/>
      <c r="F134" s="19"/>
      <c r="G134" s="20"/>
      <c r="H134" s="20"/>
      <c r="I134" s="21"/>
      <c r="J134" s="35"/>
      <c r="K134" s="32"/>
    </row>
    <row r="135" spans="1:11" ht="18.75">
      <c r="A135" s="16"/>
      <c r="B135" s="17"/>
      <c r="C135" s="17"/>
      <c r="D135" s="18"/>
      <c r="E135" s="19"/>
      <c r="F135" s="19"/>
      <c r="G135" s="20"/>
      <c r="H135" s="20"/>
      <c r="I135" s="21"/>
      <c r="J135" s="35"/>
      <c r="K135" s="32"/>
    </row>
    <row r="136" spans="1:11" ht="18.75">
      <c r="A136" s="16"/>
      <c r="B136" s="17"/>
      <c r="C136" s="17"/>
      <c r="D136" s="18"/>
      <c r="E136" s="19"/>
      <c r="F136" s="19"/>
      <c r="G136" s="20"/>
      <c r="H136" s="20"/>
      <c r="I136" s="21"/>
      <c r="J136" s="35"/>
      <c r="K136" s="32"/>
    </row>
    <row r="137" spans="1:11" ht="18.75">
      <c r="A137" s="9"/>
      <c r="B137" s="10"/>
      <c r="C137" s="10"/>
      <c r="D137" s="11"/>
      <c r="E137" s="12"/>
      <c r="F137" s="12"/>
      <c r="G137" s="14"/>
      <c r="H137" s="14"/>
      <c r="I137" s="15"/>
      <c r="J137" s="35"/>
      <c r="K137" s="32"/>
    </row>
    <row r="138" spans="1:11" ht="18.75">
      <c r="A138" s="9"/>
      <c r="B138" s="10"/>
      <c r="C138" s="10"/>
      <c r="D138" s="11"/>
      <c r="E138" s="12"/>
      <c r="F138" s="12"/>
      <c r="G138" s="14"/>
      <c r="H138" s="14"/>
      <c r="I138" s="15"/>
      <c r="J138" s="35"/>
      <c r="K138" s="32"/>
    </row>
    <row r="139" spans="1:11" ht="18.75">
      <c r="A139" s="9"/>
      <c r="B139" s="10"/>
      <c r="C139" s="10"/>
      <c r="D139" s="11"/>
      <c r="E139" s="12"/>
      <c r="F139" s="12"/>
      <c r="G139" s="14"/>
      <c r="H139" s="14"/>
      <c r="I139" s="15"/>
      <c r="J139" s="35"/>
      <c r="K139" s="32"/>
    </row>
    <row r="140" spans="1:11" ht="18.75">
      <c r="A140" s="9"/>
      <c r="B140" s="10"/>
      <c r="C140" s="10"/>
      <c r="D140" s="11"/>
      <c r="E140" s="12"/>
      <c r="F140" s="12"/>
      <c r="G140" s="14"/>
      <c r="H140" s="14"/>
      <c r="I140" s="15"/>
      <c r="J140" s="35"/>
      <c r="K140" s="32"/>
    </row>
    <row r="141" spans="1:11" ht="18.75">
      <c r="A141" s="9"/>
      <c r="B141" s="10"/>
      <c r="C141" s="10"/>
      <c r="D141" s="11"/>
      <c r="E141" s="12"/>
      <c r="F141" s="12"/>
      <c r="G141" s="14"/>
      <c r="H141" s="14"/>
      <c r="I141" s="15"/>
      <c r="J141" s="35"/>
      <c r="K141" s="32"/>
    </row>
    <row r="142" spans="1:11" ht="18.75">
      <c r="A142" s="16"/>
      <c r="B142" s="17"/>
      <c r="C142" s="17"/>
      <c r="D142" s="18"/>
      <c r="E142" s="19"/>
      <c r="F142" s="19"/>
      <c r="G142" s="20"/>
      <c r="H142" s="20"/>
      <c r="I142" s="21"/>
      <c r="J142" s="35"/>
      <c r="K142" s="32"/>
    </row>
    <row r="143" spans="1:11" ht="18.75">
      <c r="A143" s="16"/>
      <c r="B143" s="17"/>
      <c r="C143" s="17"/>
      <c r="D143" s="18"/>
      <c r="E143" s="19"/>
      <c r="F143" s="19"/>
      <c r="G143" s="20"/>
      <c r="H143" s="20"/>
      <c r="I143" s="21"/>
      <c r="J143" s="35"/>
      <c r="K143" s="32"/>
    </row>
    <row r="144" spans="1:11" ht="18.75">
      <c r="A144" s="16"/>
      <c r="B144" s="17"/>
      <c r="C144" s="17"/>
      <c r="D144" s="18"/>
      <c r="E144" s="19"/>
      <c r="F144" s="19"/>
      <c r="G144" s="20"/>
      <c r="H144" s="20"/>
      <c r="I144" s="21"/>
      <c r="J144" s="35"/>
      <c r="K144" s="32"/>
    </row>
    <row r="145" spans="1:11" ht="18.75">
      <c r="A145" s="16"/>
      <c r="B145" s="17"/>
      <c r="C145" s="17"/>
      <c r="D145" s="18"/>
      <c r="E145" s="19"/>
      <c r="F145" s="19"/>
      <c r="G145" s="20"/>
      <c r="H145" s="20"/>
      <c r="I145" s="21"/>
      <c r="J145" s="35"/>
      <c r="K145" s="32"/>
    </row>
    <row r="146" spans="1:11" ht="18.75">
      <c r="A146" s="16"/>
      <c r="B146" s="17"/>
      <c r="C146" s="17"/>
      <c r="D146" s="18"/>
      <c r="E146" s="19"/>
      <c r="F146" s="19"/>
      <c r="G146" s="20"/>
      <c r="H146" s="20"/>
      <c r="I146" s="21"/>
      <c r="J146" s="35"/>
      <c r="K146" s="32"/>
    </row>
    <row r="147" spans="1:11" ht="18.75">
      <c r="A147" s="9"/>
      <c r="B147" s="10"/>
      <c r="C147" s="10"/>
      <c r="D147" s="11"/>
      <c r="E147" s="12"/>
      <c r="F147" s="12"/>
      <c r="G147" s="14"/>
      <c r="H147" s="14"/>
      <c r="I147" s="15"/>
      <c r="J147" s="35"/>
      <c r="K147" s="32"/>
    </row>
    <row r="148" spans="1:11" ht="18.75">
      <c r="A148" s="9"/>
      <c r="B148" s="10"/>
      <c r="C148" s="10"/>
      <c r="D148" s="11"/>
      <c r="E148" s="12"/>
      <c r="F148" s="12"/>
      <c r="G148" s="14"/>
      <c r="H148" s="14"/>
      <c r="I148" s="15"/>
      <c r="J148" s="35"/>
      <c r="K148" s="32"/>
    </row>
    <row r="149" spans="1:11" ht="18.75">
      <c r="A149" s="9"/>
      <c r="B149" s="10"/>
      <c r="C149" s="10"/>
      <c r="D149" s="11"/>
      <c r="E149" s="12"/>
      <c r="F149" s="12"/>
      <c r="G149" s="14"/>
      <c r="H149" s="14"/>
      <c r="I149" s="15"/>
      <c r="J149" s="35"/>
      <c r="K149" s="32"/>
    </row>
    <row r="150" spans="1:11" ht="18.75">
      <c r="A150" s="9"/>
      <c r="B150" s="10"/>
      <c r="C150" s="10"/>
      <c r="D150" s="11"/>
      <c r="E150" s="12"/>
      <c r="F150" s="12"/>
      <c r="G150" s="14"/>
      <c r="H150" s="14"/>
      <c r="I150" s="15"/>
      <c r="J150" s="35"/>
      <c r="K150" s="32"/>
    </row>
    <row r="151" spans="1:11" ht="18.75">
      <c r="A151" s="9"/>
      <c r="B151" s="10"/>
      <c r="C151" s="10"/>
      <c r="D151" s="11"/>
      <c r="E151" s="12"/>
      <c r="F151" s="12"/>
      <c r="G151" s="14"/>
      <c r="H151" s="14"/>
      <c r="I151" s="15"/>
      <c r="J151" s="35"/>
      <c r="K151" s="32"/>
    </row>
  </sheetData>
  <sheetProtection selectLockedCells="1" selectUnlockedCells="1"/>
  <conditionalFormatting sqref="B7:B11">
    <cfRule type="expression" priority="1" dxfId="0" stopIfTrue="1">
      <formula>NOT(ISERROR(SEARCH("CMonet",B7)))</formula>
    </cfRule>
  </conditionalFormatting>
  <conditionalFormatting sqref="B17:B21">
    <cfRule type="expression" priority="2" dxfId="0" stopIfTrue="1">
      <formula>NOT(ISERROR(SEARCH("CMonet",B17)))</formula>
    </cfRule>
  </conditionalFormatting>
  <conditionalFormatting sqref="B27:B31">
    <cfRule type="expression" priority="3" dxfId="0" stopIfTrue="1">
      <formula>NOT(ISERROR(SEARCH("CMonet",B27)))</formula>
    </cfRule>
  </conditionalFormatting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K41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97.7109375" style="1" customWidth="1"/>
    <col min="2" max="2" width="19.7109375" style="1" customWidth="1"/>
  </cols>
  <sheetData>
    <row r="1" ht="32.25" customHeight="1">
      <c r="A1" s="36" t="s">
        <v>279</v>
      </c>
    </row>
    <row r="2" spans="1:4" ht="32.25" customHeight="1">
      <c r="A2" s="26" t="s">
        <v>280</v>
      </c>
      <c r="B2" s="37" t="s">
        <v>215</v>
      </c>
      <c r="C2" s="37" t="s">
        <v>216</v>
      </c>
      <c r="D2" s="38" t="s">
        <v>9</v>
      </c>
    </row>
    <row r="3" spans="1:11" ht="32.25" customHeight="1">
      <c r="A3" s="28" t="s">
        <v>281</v>
      </c>
      <c r="B3" s="29" t="s">
        <v>99</v>
      </c>
      <c r="C3" s="30">
        <v>54</v>
      </c>
      <c r="D3" s="39">
        <v>1</v>
      </c>
      <c r="F3" s="40" t="s">
        <v>282</v>
      </c>
      <c r="G3" s="41"/>
      <c r="H3" s="41"/>
      <c r="I3" s="41"/>
      <c r="J3" s="41"/>
      <c r="K3" s="41"/>
    </row>
    <row r="4" spans="1:4" ht="32.25" customHeight="1">
      <c r="A4" s="28" t="s">
        <v>283</v>
      </c>
      <c r="B4" s="29" t="s">
        <v>146</v>
      </c>
      <c r="C4" s="30">
        <v>98</v>
      </c>
      <c r="D4" s="39">
        <v>2</v>
      </c>
    </row>
    <row r="5" spans="1:11" ht="32.25" customHeight="1">
      <c r="A5" s="28" t="s">
        <v>284</v>
      </c>
      <c r="B5" s="29" t="s">
        <v>159</v>
      </c>
      <c r="C5" s="30">
        <v>104</v>
      </c>
      <c r="D5" s="39">
        <v>3</v>
      </c>
      <c r="F5" s="40" t="s">
        <v>285</v>
      </c>
      <c r="G5" s="41"/>
      <c r="H5" s="41"/>
      <c r="I5" s="41"/>
      <c r="J5" s="41"/>
      <c r="K5" s="41"/>
    </row>
    <row r="6" spans="1:4" ht="32.25" customHeight="1">
      <c r="A6" s="28" t="s">
        <v>286</v>
      </c>
      <c r="B6" s="29" t="s">
        <v>59</v>
      </c>
      <c r="C6" s="30">
        <v>123</v>
      </c>
      <c r="D6" s="39">
        <v>4</v>
      </c>
    </row>
    <row r="7" spans="1:4" ht="32.25" customHeight="1">
      <c r="A7" s="28" t="s">
        <v>287</v>
      </c>
      <c r="B7" s="29" t="s">
        <v>83</v>
      </c>
      <c r="C7" s="30">
        <v>147</v>
      </c>
      <c r="D7" s="39">
        <v>5</v>
      </c>
    </row>
    <row r="8" spans="1:4" ht="32.25" customHeight="1">
      <c r="A8" s="28" t="s">
        <v>288</v>
      </c>
      <c r="B8" s="29" t="s">
        <v>106</v>
      </c>
      <c r="C8" s="30">
        <v>153</v>
      </c>
      <c r="D8" s="39">
        <v>6</v>
      </c>
    </row>
    <row r="9" spans="1:4" ht="32.25" customHeight="1">
      <c r="A9" s="28" t="s">
        <v>289</v>
      </c>
      <c r="B9" s="29" t="s">
        <v>41</v>
      </c>
      <c r="C9" s="30">
        <v>156</v>
      </c>
      <c r="D9" s="39">
        <v>7</v>
      </c>
    </row>
    <row r="10" spans="1:4" ht="32.25" customHeight="1">
      <c r="A10" s="28" t="s">
        <v>290</v>
      </c>
      <c r="B10" s="29" t="s">
        <v>99</v>
      </c>
      <c r="C10" s="30">
        <v>218</v>
      </c>
      <c r="D10" s="39">
        <v>8</v>
      </c>
    </row>
    <row r="11" spans="1:4" ht="32.25" customHeight="1">
      <c r="A11" s="28" t="s">
        <v>291</v>
      </c>
      <c r="B11" s="29" t="s">
        <v>127</v>
      </c>
      <c r="C11" s="30">
        <v>221</v>
      </c>
      <c r="D11" s="39">
        <v>9</v>
      </c>
    </row>
    <row r="12" spans="1:4" ht="32.25" customHeight="1">
      <c r="A12" s="28" t="s">
        <v>292</v>
      </c>
      <c r="B12" s="29" t="s">
        <v>159</v>
      </c>
      <c r="C12" s="30">
        <v>284</v>
      </c>
      <c r="D12" s="39">
        <v>10</v>
      </c>
    </row>
    <row r="13" spans="1:4" ht="32.25" customHeight="1">
      <c r="A13" s="28" t="s">
        <v>293</v>
      </c>
      <c r="B13" s="29" t="s">
        <v>21</v>
      </c>
      <c r="C13" s="30">
        <v>322</v>
      </c>
      <c r="D13" s="39">
        <v>11</v>
      </c>
    </row>
    <row r="14" spans="1:4" ht="32.25" customHeight="1">
      <c r="A14" s="28" t="s">
        <v>294</v>
      </c>
      <c r="B14" s="29" t="s">
        <v>59</v>
      </c>
      <c r="C14" s="30">
        <v>358</v>
      </c>
      <c r="D14" s="42">
        <v>12</v>
      </c>
    </row>
    <row r="15" spans="1:4" ht="32.25" customHeight="1">
      <c r="A15" s="28" t="s">
        <v>295</v>
      </c>
      <c r="B15" s="29"/>
      <c r="C15" s="30" t="s">
        <v>296</v>
      </c>
      <c r="D15" s="42">
        <v>13</v>
      </c>
    </row>
    <row r="16" spans="1:4" ht="32.25" customHeight="1">
      <c r="A16" s="28" t="s">
        <v>295</v>
      </c>
      <c r="B16" s="29"/>
      <c r="C16" s="30" t="s">
        <v>296</v>
      </c>
      <c r="D16" s="42">
        <v>14</v>
      </c>
    </row>
    <row r="17" spans="1:4" ht="32.25" customHeight="1">
      <c r="A17" s="28" t="s">
        <v>295</v>
      </c>
      <c r="B17" s="29"/>
      <c r="C17" s="30" t="s">
        <v>296</v>
      </c>
      <c r="D17" s="42">
        <v>15</v>
      </c>
    </row>
    <row r="18" spans="1:4" ht="32.25" customHeight="1">
      <c r="A18" s="28" t="s">
        <v>295</v>
      </c>
      <c r="B18" s="29"/>
      <c r="C18" s="30" t="s">
        <v>296</v>
      </c>
      <c r="D18" s="42">
        <v>16</v>
      </c>
    </row>
    <row r="19" spans="1:4" ht="32.25" customHeight="1">
      <c r="A19" s="28" t="s">
        <v>295</v>
      </c>
      <c r="B19" s="29"/>
      <c r="C19" s="30" t="s">
        <v>296</v>
      </c>
      <c r="D19" s="42">
        <v>17</v>
      </c>
    </row>
    <row r="20" spans="1:4" ht="32.25" customHeight="1">
      <c r="A20" s="28" t="s">
        <v>295</v>
      </c>
      <c r="B20" s="29"/>
      <c r="C20" s="30" t="s">
        <v>296</v>
      </c>
      <c r="D20" s="42">
        <v>18</v>
      </c>
    </row>
    <row r="21" spans="1:4" ht="32.25" customHeight="1">
      <c r="A21" s="28" t="s">
        <v>295</v>
      </c>
      <c r="B21" s="29"/>
      <c r="C21" s="30" t="s">
        <v>296</v>
      </c>
      <c r="D21" s="42">
        <v>19</v>
      </c>
    </row>
    <row r="22" spans="1:4" ht="26.25">
      <c r="A22" s="28" t="s">
        <v>295</v>
      </c>
      <c r="B22" s="29"/>
      <c r="C22" s="30" t="s">
        <v>296</v>
      </c>
      <c r="D22" s="42">
        <v>20</v>
      </c>
    </row>
    <row r="23" spans="1:4" ht="26.25">
      <c r="A23" s="28" t="s">
        <v>295</v>
      </c>
      <c r="B23" s="29"/>
      <c r="C23" s="30" t="s">
        <v>296</v>
      </c>
      <c r="D23" s="42">
        <v>21</v>
      </c>
    </row>
    <row r="24" spans="1:4" ht="26.25">
      <c r="A24" s="28" t="s">
        <v>295</v>
      </c>
      <c r="B24" s="29"/>
      <c r="C24" s="30" t="s">
        <v>296</v>
      </c>
      <c r="D24" s="42">
        <v>22</v>
      </c>
    </row>
    <row r="25" spans="1:4" ht="26.25">
      <c r="A25" s="28" t="s">
        <v>295</v>
      </c>
      <c r="B25" s="29"/>
      <c r="C25" s="30" t="s">
        <v>296</v>
      </c>
      <c r="D25" s="42">
        <v>23</v>
      </c>
    </row>
    <row r="26" spans="1:4" ht="26.25">
      <c r="A26" s="28" t="s">
        <v>295</v>
      </c>
      <c r="B26" s="29"/>
      <c r="C26" s="30" t="s">
        <v>296</v>
      </c>
      <c r="D26" s="42">
        <v>24</v>
      </c>
    </row>
    <row r="27" spans="1:4" ht="26.25">
      <c r="A27" s="28" t="s">
        <v>295</v>
      </c>
      <c r="B27" s="29"/>
      <c r="C27" s="30" t="s">
        <v>296</v>
      </c>
      <c r="D27" s="42">
        <v>25</v>
      </c>
    </row>
    <row r="28" spans="1:4" ht="26.25">
      <c r="A28" s="28" t="s">
        <v>295</v>
      </c>
      <c r="B28" s="29"/>
      <c r="C28" s="30" t="s">
        <v>296</v>
      </c>
      <c r="D28" s="42">
        <v>26</v>
      </c>
    </row>
    <row r="29" spans="1:4" ht="26.25">
      <c r="A29" s="28" t="s">
        <v>295</v>
      </c>
      <c r="B29" s="29"/>
      <c r="C29" s="30" t="s">
        <v>296</v>
      </c>
      <c r="D29" s="42">
        <v>27</v>
      </c>
    </row>
    <row r="30" spans="1:4" ht="26.25">
      <c r="A30" s="28" t="s">
        <v>295</v>
      </c>
      <c r="B30" s="29"/>
      <c r="C30" s="30" t="s">
        <v>296</v>
      </c>
      <c r="D30" s="42">
        <v>28</v>
      </c>
    </row>
    <row r="31" spans="1:4" ht="26.25">
      <c r="A31" s="28" t="s">
        <v>295</v>
      </c>
      <c r="B31" s="29"/>
      <c r="C31" s="30" t="s">
        <v>296</v>
      </c>
      <c r="D31" s="42">
        <v>29</v>
      </c>
    </row>
    <row r="32" spans="1:4" ht="26.25">
      <c r="A32" s="28" t="s">
        <v>295</v>
      </c>
      <c r="B32" s="29"/>
      <c r="C32" s="30" t="s">
        <v>296</v>
      </c>
      <c r="D32" s="42">
        <v>30</v>
      </c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</sheetData>
  <sheetProtection selectLockedCells="1" selectUnlockedCells="1"/>
  <printOptions/>
  <pageMargins left="0.11805555555555555" right="0.11805555555555555" top="0.3541666666666667" bottom="0.35416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tabColor indexed="13"/>
  </sheetPr>
  <dimension ref="A1:K34"/>
  <sheetViews>
    <sheetView zoomScalePageLayoutView="0" workbookViewId="0" topLeftCell="A2">
      <selection activeCell="C3" sqref="C3"/>
    </sheetView>
  </sheetViews>
  <sheetFormatPr defaultColWidth="11.421875" defaultRowHeight="12.75"/>
  <cols>
    <col min="1" max="1" width="101.421875" style="1" customWidth="1"/>
    <col min="2" max="2" width="19.7109375" style="1" customWidth="1"/>
  </cols>
  <sheetData>
    <row r="1" spans="1:2" ht="32.25" customHeight="1">
      <c r="A1" s="36" t="s">
        <v>297</v>
      </c>
      <c r="B1" s="43" t="s">
        <v>298</v>
      </c>
    </row>
    <row r="2" spans="1:4" ht="32.25" customHeight="1">
      <c r="A2" s="44" t="s">
        <v>299</v>
      </c>
      <c r="B2" s="45" t="s">
        <v>215</v>
      </c>
      <c r="C2" s="44" t="s">
        <v>216</v>
      </c>
      <c r="D2" s="45" t="s">
        <v>9</v>
      </c>
    </row>
    <row r="3" spans="1:11" ht="32.25" customHeight="1">
      <c r="A3" s="46" t="str">
        <f>IF(ISBLANK(3!A3),"",3!A3)</f>
        <v>Erika LECLERC, Marie-Laure BOYER, Anna ROGER, Marie-Jose MACE, Marie-Madeleine HUET</v>
      </c>
      <c r="B3" s="47" t="str">
        <f>IF(ISBLANK(3!B3),"",3!B3)</f>
        <v>Moulin</v>
      </c>
      <c r="C3" s="48">
        <f>IF(ISBLANK(3!C3),"",3!C3)</f>
        <v>54</v>
      </c>
      <c r="D3" s="49">
        <v>1</v>
      </c>
      <c r="F3" s="50" t="s">
        <v>300</v>
      </c>
      <c r="G3" s="51"/>
      <c r="H3" s="52"/>
      <c r="I3" s="51"/>
      <c r="J3" s="50"/>
      <c r="K3" s="50"/>
    </row>
    <row r="4" spans="1:4" ht="32.25" customHeight="1">
      <c r="A4" s="46" t="str">
        <f>IF(ISBLANK(3!A4),"",3!A4)</f>
        <v>Marylène THIBAULT, Rose BRUNET, Patricia VASSEUR, Judith ROUSSEAU, Louane DUBOIS</v>
      </c>
      <c r="B4" s="47" t="str">
        <f>IF(ISBLANK(3!B4),"",3!B4)</f>
        <v>SLaurent</v>
      </c>
      <c r="C4" s="48">
        <f>IF(ISBLANK(3!C4),"",3!C4)</f>
        <v>98</v>
      </c>
      <c r="D4" s="49">
        <v>2</v>
      </c>
    </row>
    <row r="5" spans="1:4" ht="32.25" customHeight="1">
      <c r="A5" s="46" t="str">
        <f>IF(ISBLANK(3!A5),"",3!A5)</f>
        <v>Marthe DELAGE, Colette GUICHARD, Lily FERRAND, Louna RENAUD, Bernadette MICHAUD</v>
      </c>
      <c r="B5" s="47" t="str">
        <f>IF(ISBLANK(3!B5),"",3!B5)</f>
        <v>Vinci</v>
      </c>
      <c r="C5" s="48">
        <f>IF(ISBLANK(3!C5),"",3!C5)</f>
        <v>104</v>
      </c>
      <c r="D5" s="49">
        <v>3</v>
      </c>
    </row>
    <row r="6" spans="1:4" ht="32.25" customHeight="1">
      <c r="A6" s="46" t="str">
        <f>IF(ISBLANK(3!A6),"",3!A6)</f>
        <v>Alexandrine BERTHELOT, Aurélie GUICHARD, Ariane DESCAMPS, Clara PERRIN, Jocelyne MENARD</v>
      </c>
      <c r="B6" s="47" t="str">
        <f>IF(ISBLANK(3!B6),"",3!B6)</f>
        <v>CMonet</v>
      </c>
      <c r="C6" s="48">
        <f>IF(ISBLANK(3!C6),"",3!C6)</f>
        <v>123</v>
      </c>
      <c r="D6" s="49">
        <v>4</v>
      </c>
    </row>
    <row r="7" spans="1:4" ht="32.25" customHeight="1">
      <c r="A7" s="46" t="str">
        <f>IF(ISBLANK(3!A7),"",3!A7)</f>
        <v>Marie-Anne LE CORRE, Meline BENARD, Lina LOMBARD, Esther DOUCET, Marie-Louise PIERRE</v>
      </c>
      <c r="B7" s="47" t="str">
        <f>IF(ISBLANK(3!B7),"",3!B7)</f>
        <v>MRiviere</v>
      </c>
      <c r="C7" s="48">
        <f>IF(ISBLANK(3!C7),"",3!C7)</f>
        <v>147</v>
      </c>
      <c r="D7" s="49">
        <v>5</v>
      </c>
    </row>
    <row r="8" spans="1:4" ht="32.25" customHeight="1">
      <c r="A8" s="46" t="str">
        <f>IF(ISBLANK(3!A8),"",3!A8)</f>
        <v>Daniele LAGARDE, Enora GUILBERT, Loane MEYER, Romilly, Cloe AUBERT</v>
      </c>
      <c r="B8" s="47" t="str">
        <f>IF(ISBLANK(3!B8),"",3!B8)</f>
        <v>Romilly</v>
      </c>
      <c r="C8" s="48">
        <f>IF(ISBLANK(3!C8),"",3!C8)</f>
        <v>153</v>
      </c>
      <c r="D8" s="49">
        <v>6</v>
      </c>
    </row>
    <row r="9" spans="1:4" ht="32.25" customHeight="1">
      <c r="A9" s="46" t="str">
        <f>IF(ISBLANK(3!A9),"",3!A9)</f>
        <v>Berengere ROLLAND, Marie-Claire ROCHER, Albane MEYER, Loane DESCAMPS, Victoire FAVRE</v>
      </c>
      <c r="B9" s="47" t="str">
        <f>IF(ISBLANK(3!B9),"",3!B9)</f>
        <v>Vchêne</v>
      </c>
      <c r="C9" s="48">
        <f>IF(ISBLANK(3!C9),"",3!C9)</f>
        <v>156</v>
      </c>
      <c r="D9" s="49">
        <v>7</v>
      </c>
    </row>
    <row r="10" spans="1:4" ht="32.25" customHeight="1">
      <c r="A10" s="46" t="str">
        <f>IF(ISBLANK(3!A10),"",3!A10)</f>
        <v>Alison FABRE, Léonie GAUDIN, Flavie HEBERT, Odile VALLEE, Charlene NOEL</v>
      </c>
      <c r="B10" s="47" t="str">
        <f>IF(ISBLANK(3!B10),"",3!B10)</f>
        <v>Moulin</v>
      </c>
      <c r="C10" s="48">
        <f>IF(ISBLANK(3!C10),"",3!C10)</f>
        <v>218</v>
      </c>
      <c r="D10" s="49">
        <v>8</v>
      </c>
    </row>
    <row r="11" spans="1:4" ht="32.25" customHeight="1">
      <c r="A11" s="46" t="str">
        <f>IF(ISBLANK(3!A11),"",3!A11)</f>
        <v>Lou-Anne BRUNEAU, Nina AUGER, Meline ROUSSET, Apolline RENAUD, Sofia MARCHAL</v>
      </c>
      <c r="B11" s="47" t="str">
        <f>IF(ISBLANK(3!B11),"",3!B11)</f>
        <v>Renaud</v>
      </c>
      <c r="C11" s="48">
        <f>IF(ISBLANK(3!C11),"",3!C11)</f>
        <v>221</v>
      </c>
      <c r="D11" s="49">
        <v>9</v>
      </c>
    </row>
    <row r="12" spans="1:4" ht="32.25" customHeight="1">
      <c r="A12" s="46" t="str">
        <f>IF(ISBLANK(3!A12),"",3!A12)</f>
        <v>Valérie STEPHAN, Mireille DUPUY, Ana LEGENDRE, Lucie PASCAL, Germaine RODRIGUEZ</v>
      </c>
      <c r="B12" s="47" t="str">
        <f>IF(ISBLANK(3!B12),"",3!B12)</f>
        <v>Vinci</v>
      </c>
      <c r="C12" s="48">
        <f>IF(ISBLANK(3!C12),"",3!C12)</f>
        <v>284</v>
      </c>
      <c r="D12" s="49">
        <v>10</v>
      </c>
    </row>
    <row r="13" spans="1:4" ht="32.25" customHeight="1">
      <c r="A13" s="46" t="str">
        <f>IF(ISBLANK(3!A13),"",3!A13)</f>
        <v>Garance MATHIEU, Claudie MARTINEZ, Axelle FONTAINE, Ludivine LAMBERT, Elsa GAILLARD</v>
      </c>
      <c r="B13" s="47" t="str">
        <f>IF(ISBLANK(3!B13),"",3!B13)</f>
        <v>AFranck</v>
      </c>
      <c r="C13" s="48">
        <f>IF(ISBLANK(3!C13),"",3!C13)</f>
        <v>322</v>
      </c>
      <c r="D13" s="49">
        <v>11</v>
      </c>
    </row>
    <row r="14" spans="1:4" ht="32.25" customHeight="1">
      <c r="A14" s="46" t="str">
        <f>IF(ISBLANK(3!A14),"",3!A14)</f>
        <v>Marie-Josee PICARD, Élodie LEBRUN, Marion LACOMBE, Paola CHAUVIN, Gisèle HARDY</v>
      </c>
      <c r="B14" s="47" t="str">
        <f>IF(ISBLANK(3!B14),"",3!B14)</f>
        <v>CMonet</v>
      </c>
      <c r="C14" s="48">
        <f>IF(ISBLANK(3!C14),"",3!C14)</f>
        <v>358</v>
      </c>
      <c r="D14" s="53">
        <v>12</v>
      </c>
    </row>
    <row r="15" spans="1:4" ht="32.25" customHeight="1">
      <c r="A15" s="46" t="str">
        <f>IF(ISBLANK(3!A15),"",3!A15)</f>
        <v>, , , , </v>
      </c>
      <c r="B15" s="47">
        <f>IF(ISBLANK(3!B15),"",3!B15)</f>
      </c>
      <c r="C15" s="48" t="str">
        <f>IF(ISBLANK(3!C15),"",3!C15)</f>
        <v> </v>
      </c>
      <c r="D15" s="53">
        <v>13</v>
      </c>
    </row>
    <row r="16" spans="1:4" ht="32.25" customHeight="1">
      <c r="A16" s="46" t="str">
        <f>IF(ISBLANK(3!A16),"",3!A16)</f>
        <v>, , , , </v>
      </c>
      <c r="B16" s="47">
        <f>IF(ISBLANK(3!B16),"",3!B16)</f>
      </c>
      <c r="C16" s="48" t="str">
        <f>IF(ISBLANK(3!C16),"",3!C16)</f>
        <v> </v>
      </c>
      <c r="D16" s="53">
        <v>14</v>
      </c>
    </row>
    <row r="17" spans="1:4" ht="32.25" customHeight="1">
      <c r="A17" s="46" t="str">
        <f>IF(ISBLANK(3!A17),"",3!A17)</f>
        <v>, , , , </v>
      </c>
      <c r="B17" s="47">
        <f>IF(ISBLANK(3!B17),"",3!B17)</f>
      </c>
      <c r="C17" s="48" t="str">
        <f>IF(ISBLANK(3!C17),"",3!C17)</f>
        <v> </v>
      </c>
      <c r="D17" s="53">
        <v>15</v>
      </c>
    </row>
    <row r="18" spans="1:4" ht="32.25" customHeight="1">
      <c r="A18" s="36" t="s">
        <v>301</v>
      </c>
      <c r="B18" s="43" t="s">
        <v>298</v>
      </c>
      <c r="D18" s="42"/>
    </row>
    <row r="19" spans="1:4" ht="32.25" customHeight="1">
      <c r="A19" s="54" t="s">
        <v>299</v>
      </c>
      <c r="B19" s="45" t="s">
        <v>215</v>
      </c>
      <c r="C19" s="44" t="s">
        <v>216</v>
      </c>
      <c r="D19" s="45" t="s">
        <v>9</v>
      </c>
    </row>
    <row r="20" spans="1:4" ht="32.25" customHeight="1">
      <c r="A20" s="55" t="str">
        <f>IF(ISBLANK(3!A17),"",3!A17)</f>
        <v>, , , , </v>
      </c>
      <c r="B20" s="47">
        <f>IF(ISBLANK(3!B17),"",3!B17)</f>
      </c>
      <c r="C20" s="48" t="str">
        <f>IF(ISBLANK(3!C17),"",3!C17)</f>
        <v> </v>
      </c>
      <c r="D20" s="49">
        <v>16</v>
      </c>
    </row>
    <row r="21" spans="1:4" ht="32.25" customHeight="1">
      <c r="A21" s="55" t="str">
        <f>IF(ISBLANK(3!A18),"",3!A18)</f>
        <v>, , , , </v>
      </c>
      <c r="B21" s="47">
        <f>IF(ISBLANK(3!B18),"",3!B18)</f>
      </c>
      <c r="C21" s="48" t="str">
        <f>IF(ISBLANK(3!C18),"",3!C18)</f>
        <v> </v>
      </c>
      <c r="D21" s="49">
        <v>17</v>
      </c>
    </row>
    <row r="22" spans="1:4" ht="32.25" customHeight="1">
      <c r="A22" s="55" t="str">
        <f>IF(ISBLANK(3!A19),"",3!A19)</f>
        <v>, , , , </v>
      </c>
      <c r="B22" s="47">
        <f>IF(ISBLANK(3!B19),"",3!B19)</f>
      </c>
      <c r="C22" s="48" t="str">
        <f>IF(ISBLANK(3!C19),"",3!C19)</f>
        <v> </v>
      </c>
      <c r="D22" s="49">
        <v>18</v>
      </c>
    </row>
    <row r="23" spans="1:4" ht="32.25" customHeight="1">
      <c r="A23" s="55" t="str">
        <f>IF(ISBLANK(3!A20),"",3!A20)</f>
        <v>, , , , </v>
      </c>
      <c r="B23" s="47">
        <f>IF(ISBLANK(3!B20),"",3!B20)</f>
      </c>
      <c r="C23" s="48" t="str">
        <f>IF(ISBLANK(3!C20),"",3!C20)</f>
        <v> </v>
      </c>
      <c r="D23" s="49">
        <v>19</v>
      </c>
    </row>
    <row r="24" spans="1:4" ht="32.25" customHeight="1">
      <c r="A24" s="55" t="str">
        <f>IF(ISBLANK(3!A21),"",3!A21)</f>
        <v>, , , , </v>
      </c>
      <c r="B24" s="47">
        <f>IF(ISBLANK(3!B21),"",3!B21)</f>
      </c>
      <c r="C24" s="48" t="str">
        <f>IF(ISBLANK(3!C21),"",3!C21)</f>
        <v> </v>
      </c>
      <c r="D24" s="49">
        <v>20</v>
      </c>
    </row>
    <row r="25" spans="1:4" ht="32.25" customHeight="1">
      <c r="A25" s="55" t="str">
        <f>IF(ISBLANK(3!A22),"",3!A22)</f>
        <v>, , , , </v>
      </c>
      <c r="B25" s="47">
        <f>IF(ISBLANK(3!B22),"",3!B22)</f>
      </c>
      <c r="C25" s="48" t="str">
        <f>IF(ISBLANK(3!C22),"",3!C22)</f>
        <v> </v>
      </c>
      <c r="D25" s="49">
        <v>21</v>
      </c>
    </row>
    <row r="26" spans="1:4" ht="32.25" customHeight="1">
      <c r="A26" s="55" t="str">
        <f>IF(ISBLANK(3!A23),"",3!A23)</f>
        <v>, , , , </v>
      </c>
      <c r="B26" s="47">
        <f>IF(ISBLANK(3!B23),"",3!B23)</f>
      </c>
      <c r="C26" s="48" t="str">
        <f>IF(ISBLANK(3!C23),"",3!C23)</f>
        <v> </v>
      </c>
      <c r="D26" s="49">
        <v>22</v>
      </c>
    </row>
    <row r="27" spans="1:4" ht="32.25" customHeight="1">
      <c r="A27" s="55" t="str">
        <f>IF(ISBLANK(3!A24),"",3!A24)</f>
        <v>, , , , </v>
      </c>
      <c r="B27" s="47">
        <f>IF(ISBLANK(3!B24),"",3!B24)</f>
      </c>
      <c r="C27" s="48" t="str">
        <f>IF(ISBLANK(3!C24),"",3!C24)</f>
        <v> </v>
      </c>
      <c r="D27" s="49">
        <v>23</v>
      </c>
    </row>
    <row r="28" spans="1:4" ht="32.25" customHeight="1">
      <c r="A28" s="55" t="str">
        <f>IF(ISBLANK(3!A25),"",3!A25)</f>
        <v>, , , , </v>
      </c>
      <c r="B28" s="47">
        <f>IF(ISBLANK(3!B25),"",3!B25)</f>
      </c>
      <c r="C28" s="48" t="str">
        <f>IF(ISBLANK(3!C25),"",3!C25)</f>
        <v> </v>
      </c>
      <c r="D28" s="49">
        <v>24</v>
      </c>
    </row>
    <row r="29" spans="1:4" ht="32.25" customHeight="1">
      <c r="A29" s="55" t="str">
        <f>IF(ISBLANK(3!A26),"",3!A26)</f>
        <v>, , , , </v>
      </c>
      <c r="B29" s="47">
        <f>IF(ISBLANK(3!B26),"",3!B26)</f>
      </c>
      <c r="C29" s="48" t="str">
        <f>IF(ISBLANK(3!C26),"",3!C26)</f>
        <v> </v>
      </c>
      <c r="D29" s="49">
        <v>25</v>
      </c>
    </row>
    <row r="30" spans="1:4" ht="32.25" customHeight="1">
      <c r="A30" s="55" t="str">
        <f>IF(ISBLANK(3!A27),"",3!A27)</f>
        <v>, , , , </v>
      </c>
      <c r="B30" s="47">
        <f>IF(ISBLANK(3!B27),"",3!B27)</f>
      </c>
      <c r="C30" s="48" t="str">
        <f>IF(ISBLANK(3!C27),"",3!C27)</f>
        <v> </v>
      </c>
      <c r="D30" s="49">
        <v>26</v>
      </c>
    </row>
    <row r="31" spans="1:4" ht="32.25" customHeight="1">
      <c r="A31" s="55" t="str">
        <f>IF(ISBLANK(3!A28),"",3!A28)</f>
        <v>, , , , </v>
      </c>
      <c r="B31" s="47">
        <f>IF(ISBLANK(3!B28),"",3!B28)</f>
      </c>
      <c r="C31" s="48" t="str">
        <f>IF(ISBLANK(3!C28),"",3!C28)</f>
        <v> </v>
      </c>
      <c r="D31" s="49">
        <v>27</v>
      </c>
    </row>
    <row r="32" spans="1:4" ht="32.25" customHeight="1">
      <c r="A32" s="55" t="str">
        <f>IF(ISBLANK(3!A29),"",3!A29)</f>
        <v>, , , , </v>
      </c>
      <c r="B32" s="47">
        <f>IF(ISBLANK(3!B29),"",3!B29)</f>
      </c>
      <c r="C32" s="48" t="str">
        <f>IF(ISBLANK(3!C29),"",3!C29)</f>
        <v> </v>
      </c>
      <c r="D32" s="49">
        <v>28</v>
      </c>
    </row>
    <row r="33" spans="1:4" ht="32.25" customHeight="1">
      <c r="A33" s="55" t="str">
        <f>IF(ISBLANK(3!A30),"",3!A30)</f>
        <v>, , , , </v>
      </c>
      <c r="B33" s="47">
        <f>IF(ISBLANK(3!B30),"",3!B30)</f>
      </c>
      <c r="C33" s="48" t="str">
        <f>IF(ISBLANK(3!C30),"",3!C30)</f>
        <v> </v>
      </c>
      <c r="D33" s="49">
        <v>29</v>
      </c>
    </row>
    <row r="34" spans="1:4" ht="32.25" customHeight="1">
      <c r="A34" s="55" t="str">
        <f>IF(ISBLANK(3!A31),"",3!A31)</f>
        <v>, , , , </v>
      </c>
      <c r="B34" s="47">
        <f>IF(ISBLANK(3!B31),"",3!B31)</f>
      </c>
      <c r="C34" s="48" t="str">
        <f>IF(ISBLANK(3!C31),"",3!C31)</f>
        <v> </v>
      </c>
      <c r="D34" s="49">
        <v>30</v>
      </c>
    </row>
  </sheetData>
  <sheetProtection selectLockedCells="1" selectUnlockedCells="1"/>
  <printOptions/>
  <pageMargins left="0.11805555555555555" right="0.11805555555555555" top="0.3541666666666667" bottom="0.35416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1"/>
  <sheetViews>
    <sheetView tabSelected="1" zoomScale="85" zoomScaleNormal="85" zoomScalePageLayoutView="0" workbookViewId="0" topLeftCell="A1">
      <selection activeCell="F2" sqref="F2:F65"/>
    </sheetView>
  </sheetViews>
  <sheetFormatPr defaultColWidth="11.421875" defaultRowHeight="12.75"/>
  <cols>
    <col min="1" max="1" width="6.8515625" style="1" customWidth="1"/>
    <col min="2" max="2" width="22.421875" style="1" customWidth="1"/>
    <col min="3" max="3" width="23.00390625" style="1" bestFit="1" customWidth="1"/>
    <col min="4" max="4" width="5.7109375" style="1" customWidth="1"/>
    <col min="5" max="5" width="14.28125" style="1" customWidth="1"/>
    <col min="6" max="6" width="24.421875" style="1" customWidth="1"/>
    <col min="7" max="7" width="10.28125" style="1" customWidth="1"/>
    <col min="8" max="8" width="16.7109375" style="1" customWidth="1"/>
    <col min="10" max="10" width="10.140625" style="1" customWidth="1"/>
    <col min="11" max="12" width="66.00390625" style="1" customWidth="1"/>
  </cols>
  <sheetData>
    <row r="1" spans="1:11" ht="34.5" customHeight="1">
      <c r="A1" s="2" t="s">
        <v>0</v>
      </c>
      <c r="B1" s="6" t="s">
        <v>302</v>
      </c>
      <c r="C1" s="3" t="s">
        <v>1</v>
      </c>
      <c r="D1" s="3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8</v>
      </c>
      <c r="K1" s="6"/>
    </row>
    <row r="2" spans="1:12" ht="18.75">
      <c r="A2" s="9">
        <v>1</v>
      </c>
      <c r="B2" s="56">
        <f>COUNTIF(F$2:F2,F2)</f>
        <v>1</v>
      </c>
      <c r="C2" s="10" t="s">
        <v>158</v>
      </c>
      <c r="D2" s="10" t="s">
        <v>16</v>
      </c>
      <c r="E2" s="11">
        <v>37274</v>
      </c>
      <c r="F2" s="12" t="s">
        <v>159</v>
      </c>
      <c r="G2" s="12" t="s">
        <v>18</v>
      </c>
      <c r="H2" s="13">
        <v>1000000001</v>
      </c>
      <c r="I2" s="14" t="s">
        <v>160</v>
      </c>
      <c r="J2" s="15">
        <v>14.19</v>
      </c>
      <c r="K2" s="56"/>
      <c r="L2" s="22"/>
    </row>
    <row r="3" spans="1:12" ht="18.75">
      <c r="A3" s="9">
        <v>2</v>
      </c>
      <c r="B3" s="56">
        <f>COUNTIF(F$2:F3,F3)</f>
        <v>1</v>
      </c>
      <c r="C3" s="10" t="s">
        <v>105</v>
      </c>
      <c r="D3" s="10" t="s">
        <v>16</v>
      </c>
      <c r="E3" s="11">
        <v>37513</v>
      </c>
      <c r="F3" s="12" t="s">
        <v>106</v>
      </c>
      <c r="G3" s="12" t="s">
        <v>18</v>
      </c>
      <c r="H3" s="13">
        <v>1000000002</v>
      </c>
      <c r="I3" s="14" t="s">
        <v>107</v>
      </c>
      <c r="J3" s="15">
        <v>13.49</v>
      </c>
      <c r="K3" s="56"/>
      <c r="L3" s="22"/>
    </row>
    <row r="4" spans="1:12" ht="18.75">
      <c r="A4" s="9">
        <v>3</v>
      </c>
      <c r="B4" s="56">
        <f>COUNTIF(F$2:F4,F4)</f>
        <v>1</v>
      </c>
      <c r="C4" s="10" t="s">
        <v>58</v>
      </c>
      <c r="D4" s="10" t="s">
        <v>16</v>
      </c>
      <c r="E4" s="11">
        <v>37606</v>
      </c>
      <c r="F4" s="12" t="s">
        <v>59</v>
      </c>
      <c r="G4" s="12" t="s">
        <v>18</v>
      </c>
      <c r="H4" s="13">
        <v>1000000003</v>
      </c>
      <c r="I4" s="14" t="s">
        <v>60</v>
      </c>
      <c r="J4" s="15">
        <v>13.18</v>
      </c>
      <c r="K4" s="56"/>
      <c r="L4" s="22" t="s">
        <v>31</v>
      </c>
    </row>
    <row r="5" spans="1:14" ht="18.75">
      <c r="A5" s="9">
        <v>4</v>
      </c>
      <c r="B5" s="56">
        <f>COUNTIF(F$2:F5,F5)</f>
        <v>1</v>
      </c>
      <c r="C5" s="10" t="s">
        <v>169</v>
      </c>
      <c r="D5" s="10" t="s">
        <v>16</v>
      </c>
      <c r="E5" s="11">
        <v>37288</v>
      </c>
      <c r="F5" s="12" t="s">
        <v>170</v>
      </c>
      <c r="G5" s="12" t="s">
        <v>18</v>
      </c>
      <c r="H5" s="13">
        <v>1000000004</v>
      </c>
      <c r="I5" s="14" t="s">
        <v>171</v>
      </c>
      <c r="J5" s="15">
        <v>13.12</v>
      </c>
      <c r="K5" s="56"/>
      <c r="L5" s="22" t="s">
        <v>36</v>
      </c>
      <c r="M5" s="23"/>
      <c r="N5" s="23"/>
    </row>
    <row r="6" spans="1:12" ht="18.75">
      <c r="A6" s="9">
        <v>5</v>
      </c>
      <c r="B6" s="56">
        <f>COUNTIF(F$2:F6,F6)</f>
        <v>1</v>
      </c>
      <c r="C6" s="10" t="s">
        <v>145</v>
      </c>
      <c r="D6" s="10" t="s">
        <v>16</v>
      </c>
      <c r="E6" s="11">
        <v>37473</v>
      </c>
      <c r="F6" s="12" t="s">
        <v>146</v>
      </c>
      <c r="G6" s="12" t="s">
        <v>18</v>
      </c>
      <c r="H6" s="13">
        <v>1000000005</v>
      </c>
      <c r="I6" s="14" t="s">
        <v>147</v>
      </c>
      <c r="J6" s="15">
        <v>13.03</v>
      </c>
      <c r="K6" s="56"/>
      <c r="L6" s="22" t="s">
        <v>39</v>
      </c>
    </row>
    <row r="7" spans="1:12" ht="18.75">
      <c r="A7" s="9">
        <v>6</v>
      </c>
      <c r="B7" s="56">
        <f>COUNTIF(F$2:F7,F7)</f>
        <v>1</v>
      </c>
      <c r="C7" s="10" t="s">
        <v>98</v>
      </c>
      <c r="D7" s="10" t="s">
        <v>16</v>
      </c>
      <c r="E7" s="11">
        <v>37454</v>
      </c>
      <c r="F7" s="12" t="s">
        <v>99</v>
      </c>
      <c r="G7" s="12" t="s">
        <v>18</v>
      </c>
      <c r="H7" s="13">
        <v>1000000006</v>
      </c>
      <c r="I7" s="14" t="s">
        <v>100</v>
      </c>
      <c r="J7" s="15">
        <v>12.72</v>
      </c>
      <c r="K7" s="56"/>
      <c r="L7" s="22" t="s">
        <v>43</v>
      </c>
    </row>
    <row r="8" spans="1:12" ht="18.75">
      <c r="A8" s="9">
        <v>7</v>
      </c>
      <c r="B8" s="56">
        <f>COUNTIF(F$2:F8,F8)</f>
        <v>1</v>
      </c>
      <c r="C8" s="10" t="s">
        <v>40</v>
      </c>
      <c r="D8" s="10" t="s">
        <v>16</v>
      </c>
      <c r="E8" s="11">
        <v>37343</v>
      </c>
      <c r="F8" s="12" t="s">
        <v>41</v>
      </c>
      <c r="G8" s="12" t="s">
        <v>18</v>
      </c>
      <c r="H8" s="13">
        <v>1000000007</v>
      </c>
      <c r="I8" s="14" t="s">
        <v>42</v>
      </c>
      <c r="J8" s="15">
        <v>12.6</v>
      </c>
      <c r="K8" s="56"/>
      <c r="L8" s="22" t="s">
        <v>46</v>
      </c>
    </row>
    <row r="9" spans="1:12" ht="18.75">
      <c r="A9" s="9">
        <v>8</v>
      </c>
      <c r="B9" s="56">
        <f>COUNTIF(F$2:F9,F9)</f>
        <v>2</v>
      </c>
      <c r="C9" s="10" t="s">
        <v>103</v>
      </c>
      <c r="D9" s="10" t="s">
        <v>16</v>
      </c>
      <c r="E9" s="11">
        <v>37264</v>
      </c>
      <c r="F9" s="12" t="s">
        <v>99</v>
      </c>
      <c r="G9" s="12" t="s">
        <v>18</v>
      </c>
      <c r="H9" s="13">
        <v>1000000008</v>
      </c>
      <c r="I9" s="14" t="s">
        <v>104</v>
      </c>
      <c r="J9" s="15">
        <v>12.58</v>
      </c>
      <c r="K9" s="56"/>
      <c r="L9" s="22"/>
    </row>
    <row r="10" spans="1:12" ht="18.75">
      <c r="A10" s="9">
        <v>9</v>
      </c>
      <c r="B10" s="56">
        <f>COUNTIF(F$2:F10,F10)</f>
        <v>3</v>
      </c>
      <c r="C10" s="10" t="s">
        <v>108</v>
      </c>
      <c r="D10" s="10" t="s">
        <v>16</v>
      </c>
      <c r="E10" s="11">
        <v>37425</v>
      </c>
      <c r="F10" s="12" t="s">
        <v>99</v>
      </c>
      <c r="G10" s="12" t="s">
        <v>18</v>
      </c>
      <c r="H10" s="13">
        <v>1000000009</v>
      </c>
      <c r="I10" s="14" t="s">
        <v>109</v>
      </c>
      <c r="J10" s="15">
        <v>12.52</v>
      </c>
      <c r="K10" s="56"/>
      <c r="L10" s="22"/>
    </row>
    <row r="11" spans="1:12" ht="18.75">
      <c r="A11" s="9">
        <v>10</v>
      </c>
      <c r="B11" s="56">
        <f>COUNTIF(F$2:F11,F11)</f>
        <v>1</v>
      </c>
      <c r="C11" s="10" t="s">
        <v>126</v>
      </c>
      <c r="D11" s="10" t="s">
        <v>16</v>
      </c>
      <c r="E11" s="11">
        <v>37623</v>
      </c>
      <c r="F11" s="12" t="s">
        <v>127</v>
      </c>
      <c r="G11" s="12" t="s">
        <v>18</v>
      </c>
      <c r="H11" s="13">
        <v>1000000010</v>
      </c>
      <c r="I11" s="14" t="s">
        <v>128</v>
      </c>
      <c r="J11" s="15">
        <v>12.47</v>
      </c>
      <c r="K11" s="56"/>
      <c r="L11" s="22" t="s">
        <v>55</v>
      </c>
    </row>
    <row r="12" spans="1:12" ht="18.75">
      <c r="A12" s="9">
        <v>11</v>
      </c>
      <c r="B12" s="56">
        <f>COUNTIF(F$2:F12,F12)</f>
        <v>4</v>
      </c>
      <c r="C12" s="10" t="s">
        <v>112</v>
      </c>
      <c r="D12" s="10" t="s">
        <v>16</v>
      </c>
      <c r="E12" s="11">
        <v>37375</v>
      </c>
      <c r="F12" s="12" t="s">
        <v>99</v>
      </c>
      <c r="G12" s="12" t="s">
        <v>18</v>
      </c>
      <c r="H12" s="13">
        <v>1000000011</v>
      </c>
      <c r="I12" s="14" t="s">
        <v>113</v>
      </c>
      <c r="J12" s="15">
        <v>12.39</v>
      </c>
      <c r="K12" s="56"/>
      <c r="L12" s="22"/>
    </row>
    <row r="13" spans="1:12" ht="18.75">
      <c r="A13" s="9">
        <v>12</v>
      </c>
      <c r="B13" s="56">
        <f>COUNTIF(F$2:F13,F13)</f>
        <v>2</v>
      </c>
      <c r="C13" s="10" t="s">
        <v>61</v>
      </c>
      <c r="D13" s="10" t="s">
        <v>16</v>
      </c>
      <c r="E13" s="11">
        <v>37306</v>
      </c>
      <c r="F13" s="12" t="s">
        <v>59</v>
      </c>
      <c r="G13" s="12" t="s">
        <v>18</v>
      </c>
      <c r="H13" s="13">
        <v>1000000012</v>
      </c>
      <c r="I13" s="14" t="s">
        <v>62</v>
      </c>
      <c r="J13" s="15">
        <v>12.36</v>
      </c>
      <c r="K13" s="56"/>
      <c r="L13" s="22" t="s">
        <v>63</v>
      </c>
    </row>
    <row r="14" spans="1:12" ht="18.75">
      <c r="A14" s="9">
        <v>13</v>
      </c>
      <c r="B14" s="56">
        <f>COUNTIF(F$2:F14,F14)</f>
        <v>2</v>
      </c>
      <c r="C14" s="10" t="s">
        <v>163</v>
      </c>
      <c r="D14" s="10" t="s">
        <v>16</v>
      </c>
      <c r="E14" s="11">
        <v>37435</v>
      </c>
      <c r="F14" s="12" t="s">
        <v>159</v>
      </c>
      <c r="G14" s="12" t="s">
        <v>18</v>
      </c>
      <c r="H14" s="13">
        <v>1000000013</v>
      </c>
      <c r="I14" s="14" t="s">
        <v>164</v>
      </c>
      <c r="J14" s="15">
        <v>12.36</v>
      </c>
      <c r="K14" s="56"/>
      <c r="L14" s="22" t="s">
        <v>66</v>
      </c>
    </row>
    <row r="15" spans="1:12" ht="18.75">
      <c r="A15" s="9">
        <v>14</v>
      </c>
      <c r="B15" s="56">
        <f>COUNTIF(F$2:F15,F15)</f>
        <v>1</v>
      </c>
      <c r="C15" s="10" t="s">
        <v>15</v>
      </c>
      <c r="D15" s="10" t="s">
        <v>16</v>
      </c>
      <c r="E15" s="11">
        <v>37397</v>
      </c>
      <c r="F15" s="12" t="s">
        <v>17</v>
      </c>
      <c r="G15" s="12" t="s">
        <v>18</v>
      </c>
      <c r="H15" s="13">
        <v>1000000014</v>
      </c>
      <c r="I15" s="14" t="s">
        <v>19</v>
      </c>
      <c r="J15" s="15">
        <v>12.31</v>
      </c>
      <c r="K15" s="56"/>
      <c r="L15" s="22"/>
    </row>
    <row r="16" spans="1:12" ht="18.75">
      <c r="A16" s="9">
        <v>15</v>
      </c>
      <c r="B16" s="56">
        <f>COUNTIF(F$2:F16,F16)</f>
        <v>1</v>
      </c>
      <c r="C16" s="10" t="s">
        <v>82</v>
      </c>
      <c r="D16" s="10" t="s">
        <v>16</v>
      </c>
      <c r="E16" s="11">
        <v>37521</v>
      </c>
      <c r="F16" s="12" t="s">
        <v>83</v>
      </c>
      <c r="G16" s="12" t="s">
        <v>18</v>
      </c>
      <c r="H16" s="13">
        <v>1000000015</v>
      </c>
      <c r="I16" s="14" t="s">
        <v>84</v>
      </c>
      <c r="J16" s="15">
        <v>12.31</v>
      </c>
      <c r="K16" s="56"/>
      <c r="L16" s="22" t="s">
        <v>71</v>
      </c>
    </row>
    <row r="17" spans="1:12" ht="18.75">
      <c r="A17" s="9">
        <v>16</v>
      </c>
      <c r="B17" s="56">
        <f>COUNTIF(F$2:F17,F17)</f>
        <v>2</v>
      </c>
      <c r="C17" s="10" t="s">
        <v>148</v>
      </c>
      <c r="D17" s="10" t="s">
        <v>16</v>
      </c>
      <c r="E17" s="11">
        <v>37473</v>
      </c>
      <c r="F17" s="12" t="s">
        <v>146</v>
      </c>
      <c r="G17" s="12" t="s">
        <v>18</v>
      </c>
      <c r="H17" s="13">
        <v>1000000016</v>
      </c>
      <c r="I17" s="14" t="s">
        <v>149</v>
      </c>
      <c r="J17" s="15">
        <v>12.28</v>
      </c>
      <c r="K17" s="56"/>
      <c r="L17" s="22"/>
    </row>
    <row r="18" spans="1:12" ht="18.75">
      <c r="A18" s="9">
        <v>17</v>
      </c>
      <c r="B18" s="56">
        <f>COUNTIF(F$2:F18,F18)</f>
        <v>3</v>
      </c>
      <c r="C18" s="10" t="s">
        <v>150</v>
      </c>
      <c r="D18" s="10" t="s">
        <v>16</v>
      </c>
      <c r="E18" s="11">
        <v>37409</v>
      </c>
      <c r="F18" s="12" t="s">
        <v>146</v>
      </c>
      <c r="G18" s="12" t="s">
        <v>18</v>
      </c>
      <c r="H18" s="13">
        <v>1000000017</v>
      </c>
      <c r="I18" s="14" t="s">
        <v>151</v>
      </c>
      <c r="J18" s="15">
        <v>12.28</v>
      </c>
      <c r="K18" s="56"/>
      <c r="L18" s="22"/>
    </row>
    <row r="19" spans="1:12" ht="18.75">
      <c r="A19" s="9">
        <v>18</v>
      </c>
      <c r="B19" s="56">
        <f>COUNTIF(F$2:F19,F19)</f>
        <v>2</v>
      </c>
      <c r="C19" s="10" t="s">
        <v>87</v>
      </c>
      <c r="D19" s="10" t="s">
        <v>16</v>
      </c>
      <c r="E19" s="11">
        <v>37494</v>
      </c>
      <c r="F19" s="12" t="s">
        <v>83</v>
      </c>
      <c r="G19" s="12" t="s">
        <v>18</v>
      </c>
      <c r="H19" s="13">
        <v>1000000018</v>
      </c>
      <c r="I19" s="14" t="s">
        <v>88</v>
      </c>
      <c r="J19" s="15">
        <v>12.26</v>
      </c>
      <c r="K19" s="56"/>
      <c r="L19" s="22"/>
    </row>
    <row r="20" spans="1:12" ht="18.75">
      <c r="A20" s="9">
        <v>19</v>
      </c>
      <c r="B20" s="56">
        <f>COUNTIF(F$2:F20,F20)</f>
        <v>2</v>
      </c>
      <c r="C20" s="10" t="s">
        <v>110</v>
      </c>
      <c r="D20" s="10" t="s">
        <v>16</v>
      </c>
      <c r="E20" s="11">
        <v>37588</v>
      </c>
      <c r="F20" s="12" t="s">
        <v>106</v>
      </c>
      <c r="G20" s="12" t="s">
        <v>18</v>
      </c>
      <c r="H20" s="13">
        <v>1000000019</v>
      </c>
      <c r="I20" s="14" t="s">
        <v>111</v>
      </c>
      <c r="J20" s="15">
        <v>12.23</v>
      </c>
      <c r="K20" s="56"/>
      <c r="L20" s="22"/>
    </row>
    <row r="21" spans="1:12" ht="18.75">
      <c r="A21" s="9">
        <v>20</v>
      </c>
      <c r="B21" s="56">
        <f>COUNTIF(F$2:F21,F21)</f>
        <v>5</v>
      </c>
      <c r="C21" s="10" t="s">
        <v>116</v>
      </c>
      <c r="D21" s="10" t="s">
        <v>16</v>
      </c>
      <c r="E21" s="11">
        <v>37295</v>
      </c>
      <c r="F21" s="12" t="s">
        <v>99</v>
      </c>
      <c r="G21" s="12" t="s">
        <v>18</v>
      </c>
      <c r="H21" s="13">
        <v>1000000020</v>
      </c>
      <c r="I21" s="14" t="s">
        <v>117</v>
      </c>
      <c r="J21" s="15">
        <v>12.23</v>
      </c>
      <c r="K21" s="56"/>
      <c r="L21" s="22"/>
    </row>
    <row r="22" spans="1:12" ht="18.75">
      <c r="A22" s="9">
        <v>21</v>
      </c>
      <c r="B22" s="56">
        <f>COUNTIF(F$2:F22,F22)</f>
        <v>3</v>
      </c>
      <c r="C22" s="10" t="s">
        <v>92</v>
      </c>
      <c r="D22" s="10" t="s">
        <v>16</v>
      </c>
      <c r="E22" s="11">
        <v>37597</v>
      </c>
      <c r="F22" s="12" t="s">
        <v>83</v>
      </c>
      <c r="G22" s="12" t="s">
        <v>18</v>
      </c>
      <c r="H22" s="13">
        <v>1000000021</v>
      </c>
      <c r="I22" s="14" t="s">
        <v>93</v>
      </c>
      <c r="J22" s="15">
        <v>12.2</v>
      </c>
      <c r="K22" s="56"/>
      <c r="L22" s="22"/>
    </row>
    <row r="23" spans="1:12" ht="18.75">
      <c r="A23" s="9">
        <v>22</v>
      </c>
      <c r="B23" s="56">
        <f>COUNTIF(F$2:F23,F23)</f>
        <v>2</v>
      </c>
      <c r="C23" s="10" t="s">
        <v>44</v>
      </c>
      <c r="D23" s="10" t="s">
        <v>16</v>
      </c>
      <c r="E23" s="11">
        <v>37452</v>
      </c>
      <c r="F23" s="12" t="s">
        <v>41</v>
      </c>
      <c r="G23" s="12" t="s">
        <v>18</v>
      </c>
      <c r="H23" s="13">
        <v>1000000022</v>
      </c>
      <c r="I23" s="14" t="s">
        <v>45</v>
      </c>
      <c r="J23" s="15">
        <v>12.18</v>
      </c>
      <c r="K23" s="56"/>
      <c r="L23" s="22"/>
    </row>
    <row r="24" spans="1:12" ht="18.75">
      <c r="A24" s="9">
        <v>23</v>
      </c>
      <c r="B24" s="56">
        <f>COUNTIF(F$2:F24,F24)</f>
        <v>3</v>
      </c>
      <c r="C24" s="10" t="s">
        <v>167</v>
      </c>
      <c r="D24" s="10" t="s">
        <v>16</v>
      </c>
      <c r="E24" s="11">
        <v>37513</v>
      </c>
      <c r="F24" s="12" t="s">
        <v>159</v>
      </c>
      <c r="G24" s="12" t="s">
        <v>18</v>
      </c>
      <c r="H24" s="13">
        <v>1000000023</v>
      </c>
      <c r="I24" s="14" t="s">
        <v>168</v>
      </c>
      <c r="J24" s="15">
        <v>12.1</v>
      </c>
      <c r="K24" s="56"/>
      <c r="L24" s="22"/>
    </row>
    <row r="25" spans="1:12" ht="18.75">
      <c r="A25" s="9">
        <v>24</v>
      </c>
      <c r="B25" s="56">
        <f>COUNTIF(F$2:F25,F25)</f>
        <v>4</v>
      </c>
      <c r="C25" s="10" t="s">
        <v>172</v>
      </c>
      <c r="D25" s="10" t="s">
        <v>16</v>
      </c>
      <c r="E25" s="11">
        <v>37574</v>
      </c>
      <c r="F25" s="12" t="s">
        <v>159</v>
      </c>
      <c r="G25" s="12" t="s">
        <v>18</v>
      </c>
      <c r="H25" s="13">
        <v>1000000024</v>
      </c>
      <c r="I25" s="14" t="s">
        <v>173</v>
      </c>
      <c r="J25" s="15">
        <v>12.1</v>
      </c>
      <c r="K25" s="56"/>
      <c r="L25" s="22"/>
    </row>
    <row r="26" spans="1:12" ht="18.75">
      <c r="A26" s="9">
        <v>25</v>
      </c>
      <c r="B26" s="56">
        <f>COUNTIF(F$2:F26,F26)</f>
        <v>4</v>
      </c>
      <c r="C26" s="10" t="s">
        <v>96</v>
      </c>
      <c r="D26" s="10" t="s">
        <v>16</v>
      </c>
      <c r="E26" s="11">
        <v>37307</v>
      </c>
      <c r="F26" s="12" t="s">
        <v>83</v>
      </c>
      <c r="G26" s="12" t="s">
        <v>18</v>
      </c>
      <c r="H26" s="13">
        <v>1000000025</v>
      </c>
      <c r="I26" s="14" t="s">
        <v>97</v>
      </c>
      <c r="J26" s="15">
        <v>12.03</v>
      </c>
      <c r="K26" s="56"/>
      <c r="L26" s="22"/>
    </row>
    <row r="27" spans="1:12" ht="18.75">
      <c r="A27" s="9">
        <v>26</v>
      </c>
      <c r="B27" s="56">
        <f>COUNTIF(F$2:F27,F27)</f>
        <v>4</v>
      </c>
      <c r="C27" s="10" t="s">
        <v>152</v>
      </c>
      <c r="D27" s="10" t="s">
        <v>16</v>
      </c>
      <c r="E27" s="11">
        <v>37515</v>
      </c>
      <c r="F27" s="12" t="s">
        <v>146</v>
      </c>
      <c r="G27" s="12" t="s">
        <v>18</v>
      </c>
      <c r="H27" s="13">
        <v>1000000026</v>
      </c>
      <c r="I27" s="14" t="s">
        <v>153</v>
      </c>
      <c r="J27" s="15">
        <v>12.03</v>
      </c>
      <c r="K27" s="56"/>
      <c r="L27" s="22"/>
    </row>
    <row r="28" spans="1:12" ht="18.75">
      <c r="A28" s="9">
        <v>27</v>
      </c>
      <c r="B28" s="56">
        <f>COUNTIF(F$2:F28,F28)</f>
        <v>6</v>
      </c>
      <c r="C28" s="10" t="s">
        <v>120</v>
      </c>
      <c r="D28" s="10" t="s">
        <v>16</v>
      </c>
      <c r="E28" s="11">
        <v>37264</v>
      </c>
      <c r="F28" s="12" t="s">
        <v>99</v>
      </c>
      <c r="G28" s="12" t="s">
        <v>18</v>
      </c>
      <c r="H28" s="13">
        <v>1000000027</v>
      </c>
      <c r="I28" s="14" t="s">
        <v>121</v>
      </c>
      <c r="J28" s="15">
        <v>11.98</v>
      </c>
      <c r="K28" s="56"/>
      <c r="L28" s="22"/>
    </row>
    <row r="29" spans="1:12" ht="18.75">
      <c r="A29" s="9">
        <v>28</v>
      </c>
      <c r="B29" s="56">
        <f>COUNTIF(F$2:F29,F29)</f>
        <v>7</v>
      </c>
      <c r="C29" s="10" t="s">
        <v>124</v>
      </c>
      <c r="D29" s="10" t="s">
        <v>16</v>
      </c>
      <c r="E29" s="11">
        <v>37387</v>
      </c>
      <c r="F29" s="12" t="s">
        <v>99</v>
      </c>
      <c r="G29" s="12" t="s">
        <v>18</v>
      </c>
      <c r="H29" s="13">
        <v>1000000028</v>
      </c>
      <c r="I29" s="14" t="s">
        <v>125</v>
      </c>
      <c r="J29" s="15">
        <v>11.93</v>
      </c>
      <c r="K29" s="56"/>
      <c r="L29" s="22"/>
    </row>
    <row r="30" spans="1:11" ht="18.75">
      <c r="A30" s="9">
        <v>29</v>
      </c>
      <c r="B30" s="56">
        <f>COUNTIF(F$2:F30,F30)</f>
        <v>3</v>
      </c>
      <c r="C30" s="10" t="s">
        <v>114</v>
      </c>
      <c r="D30" s="10" t="s">
        <v>16</v>
      </c>
      <c r="E30" s="11">
        <v>37700</v>
      </c>
      <c r="F30" s="12" t="s">
        <v>106</v>
      </c>
      <c r="G30" s="12" t="s">
        <v>18</v>
      </c>
      <c r="H30" s="13">
        <v>1000000029</v>
      </c>
      <c r="I30" s="14" t="s">
        <v>115</v>
      </c>
      <c r="J30" s="15">
        <v>11.93</v>
      </c>
      <c r="K30" s="56"/>
    </row>
    <row r="31" spans="1:11" ht="18.75">
      <c r="A31" s="9">
        <v>30</v>
      </c>
      <c r="B31" s="56">
        <f>COUNTIF(F$2:F31,F31)</f>
        <v>2</v>
      </c>
      <c r="C31" s="10" t="s">
        <v>23</v>
      </c>
      <c r="D31" s="10" t="s">
        <v>16</v>
      </c>
      <c r="E31" s="11">
        <v>37334</v>
      </c>
      <c r="F31" s="12" t="s">
        <v>17</v>
      </c>
      <c r="G31" s="12" t="s">
        <v>18</v>
      </c>
      <c r="H31" s="13">
        <v>1000000030</v>
      </c>
      <c r="I31" s="14" t="s">
        <v>24</v>
      </c>
      <c r="J31" s="15">
        <v>11.9</v>
      </c>
      <c r="K31" s="56"/>
    </row>
    <row r="32" spans="1:11" ht="18.75">
      <c r="A32" s="9">
        <v>31</v>
      </c>
      <c r="B32" s="56">
        <f>COUNTIF(F$2:F32,F32)</f>
        <v>1</v>
      </c>
      <c r="C32" s="10" t="s">
        <v>20</v>
      </c>
      <c r="D32" s="10" t="s">
        <v>16</v>
      </c>
      <c r="E32" s="11">
        <v>37405</v>
      </c>
      <c r="F32" s="12" t="s">
        <v>21</v>
      </c>
      <c r="G32" s="12" t="s">
        <v>18</v>
      </c>
      <c r="H32" s="13">
        <v>1000000031</v>
      </c>
      <c r="I32" s="14" t="s">
        <v>22</v>
      </c>
      <c r="J32" s="15">
        <v>11.88</v>
      </c>
      <c r="K32" s="56"/>
    </row>
    <row r="33" spans="1:11" ht="18.75">
      <c r="A33" s="9">
        <v>32</v>
      </c>
      <c r="B33" s="56">
        <f>COUNTIF(F$2:F33,F33)</f>
        <v>3</v>
      </c>
      <c r="C33" s="10" t="s">
        <v>64</v>
      </c>
      <c r="D33" s="10" t="s">
        <v>16</v>
      </c>
      <c r="E33" s="11">
        <v>37539</v>
      </c>
      <c r="F33" s="12" t="s">
        <v>59</v>
      </c>
      <c r="G33" s="12" t="s">
        <v>18</v>
      </c>
      <c r="H33" s="13">
        <v>1000000032</v>
      </c>
      <c r="I33" s="14" t="s">
        <v>65</v>
      </c>
      <c r="J33" s="15">
        <v>11.83</v>
      </c>
      <c r="K33" s="56"/>
    </row>
    <row r="34" spans="1:11" ht="18.75">
      <c r="A34" s="9">
        <v>33</v>
      </c>
      <c r="B34" s="56">
        <f>COUNTIF(F$2:F34,F34)</f>
        <v>3</v>
      </c>
      <c r="C34" s="10" t="s">
        <v>47</v>
      </c>
      <c r="D34" s="10" t="s">
        <v>16</v>
      </c>
      <c r="E34" s="11">
        <v>37589</v>
      </c>
      <c r="F34" s="12" t="s">
        <v>41</v>
      </c>
      <c r="G34" s="12" t="s">
        <v>18</v>
      </c>
      <c r="H34" s="13">
        <v>1000000033</v>
      </c>
      <c r="I34" s="14" t="s">
        <v>48</v>
      </c>
      <c r="J34" s="15">
        <v>11.78</v>
      </c>
      <c r="K34" s="56"/>
    </row>
    <row r="35" spans="1:11" ht="18.75">
      <c r="A35" s="9">
        <v>34</v>
      </c>
      <c r="B35" s="56">
        <f>COUNTIF(F$2:F35,F35)</f>
        <v>5</v>
      </c>
      <c r="C35" s="10" t="s">
        <v>154</v>
      </c>
      <c r="D35" s="10" t="s">
        <v>16</v>
      </c>
      <c r="E35" s="11">
        <v>37434</v>
      </c>
      <c r="F35" s="12" t="s">
        <v>146</v>
      </c>
      <c r="G35" s="12" t="s">
        <v>18</v>
      </c>
      <c r="H35" s="13">
        <v>1000000034</v>
      </c>
      <c r="I35" s="14" t="s">
        <v>155</v>
      </c>
      <c r="J35" s="15">
        <v>11.73</v>
      </c>
      <c r="K35" s="56"/>
    </row>
    <row r="36" spans="1:11" ht="18.75">
      <c r="A36" s="9">
        <v>35</v>
      </c>
      <c r="B36" s="56">
        <f>COUNTIF(F$2:F36,F36)</f>
        <v>2</v>
      </c>
      <c r="C36" s="10" t="s">
        <v>174</v>
      </c>
      <c r="D36" s="10" t="s">
        <v>16</v>
      </c>
      <c r="E36" s="11">
        <v>37553</v>
      </c>
      <c r="F36" s="12" t="s">
        <v>170</v>
      </c>
      <c r="G36" s="12" t="s">
        <v>18</v>
      </c>
      <c r="H36" s="13">
        <v>1000000035</v>
      </c>
      <c r="I36" s="14" t="s">
        <v>175</v>
      </c>
      <c r="J36" s="15">
        <v>11.64</v>
      </c>
      <c r="K36" s="56"/>
    </row>
    <row r="37" spans="1:11" ht="18.75">
      <c r="A37" s="9">
        <v>36</v>
      </c>
      <c r="B37" s="56">
        <f>COUNTIF(F$2:F37,F37)</f>
        <v>3</v>
      </c>
      <c r="C37" s="10" t="s">
        <v>178</v>
      </c>
      <c r="D37" s="10" t="s">
        <v>16</v>
      </c>
      <c r="E37" s="11">
        <v>37341</v>
      </c>
      <c r="F37" s="12" t="s">
        <v>170</v>
      </c>
      <c r="G37" s="12" t="s">
        <v>18</v>
      </c>
      <c r="H37" s="13">
        <v>1000000036</v>
      </c>
      <c r="I37" s="14" t="s">
        <v>179</v>
      </c>
      <c r="J37" s="15">
        <v>11.61</v>
      </c>
      <c r="K37" s="56"/>
    </row>
    <row r="38" spans="1:11" ht="18.75">
      <c r="A38" s="9">
        <v>37</v>
      </c>
      <c r="B38" s="56">
        <f>COUNTIF(F$2:F38,F38)</f>
        <v>4</v>
      </c>
      <c r="C38" s="10" t="s">
        <v>67</v>
      </c>
      <c r="D38" s="10" t="s">
        <v>16</v>
      </c>
      <c r="E38" s="11">
        <v>37364</v>
      </c>
      <c r="F38" s="12" t="s">
        <v>59</v>
      </c>
      <c r="G38" s="12" t="s">
        <v>18</v>
      </c>
      <c r="H38" s="13">
        <v>1000000037</v>
      </c>
      <c r="I38" s="14" t="s">
        <v>68</v>
      </c>
      <c r="J38" s="15">
        <v>11.59</v>
      </c>
      <c r="K38" s="56"/>
    </row>
    <row r="39" spans="1:11" ht="18.75">
      <c r="A39" s="9">
        <v>38</v>
      </c>
      <c r="B39" s="56">
        <f>COUNTIF(F$2:F39,F39)</f>
        <v>6</v>
      </c>
      <c r="C39" s="10" t="s">
        <v>204</v>
      </c>
      <c r="D39" s="10" t="s">
        <v>16</v>
      </c>
      <c r="E39" s="11">
        <v>37444</v>
      </c>
      <c r="F39" s="12" t="s">
        <v>146</v>
      </c>
      <c r="G39" s="12" t="s">
        <v>18</v>
      </c>
      <c r="H39" s="13">
        <v>1000000038</v>
      </c>
      <c r="I39" s="14" t="s">
        <v>205</v>
      </c>
      <c r="J39" s="15">
        <v>11.57</v>
      </c>
      <c r="K39" s="56"/>
    </row>
    <row r="40" spans="1:11" ht="18.75">
      <c r="A40" s="9">
        <v>39</v>
      </c>
      <c r="B40" s="56">
        <f>COUNTIF(F$2:F40,F40)</f>
        <v>5</v>
      </c>
      <c r="C40" s="10" t="s">
        <v>69</v>
      </c>
      <c r="D40" s="10" t="s">
        <v>16</v>
      </c>
      <c r="E40" s="11">
        <v>37476</v>
      </c>
      <c r="F40" s="12" t="s">
        <v>59</v>
      </c>
      <c r="G40" s="12" t="s">
        <v>18</v>
      </c>
      <c r="H40" s="13">
        <v>1000000039</v>
      </c>
      <c r="I40" s="14" t="s">
        <v>70</v>
      </c>
      <c r="J40" s="15">
        <v>11.54</v>
      </c>
      <c r="K40" s="56"/>
    </row>
    <row r="41" spans="1:11" ht="18.75">
      <c r="A41" s="9">
        <v>40</v>
      </c>
      <c r="B41" s="56">
        <f>COUNTIF(F$2:F41,F41)</f>
        <v>7</v>
      </c>
      <c r="C41" s="10" t="s">
        <v>206</v>
      </c>
      <c r="D41" s="10" t="s">
        <v>16</v>
      </c>
      <c r="E41" s="11">
        <v>37271</v>
      </c>
      <c r="F41" s="12" t="s">
        <v>146</v>
      </c>
      <c r="G41" s="12" t="s">
        <v>18</v>
      </c>
      <c r="H41" s="13">
        <v>1000000040</v>
      </c>
      <c r="I41" s="14" t="s">
        <v>207</v>
      </c>
      <c r="J41" s="15">
        <v>11.54</v>
      </c>
      <c r="K41" s="56"/>
    </row>
    <row r="42" spans="1:11" ht="18.75">
      <c r="A42" s="9">
        <v>41</v>
      </c>
      <c r="B42" s="56">
        <f>COUNTIF(F$2:F42,F42)</f>
        <v>8</v>
      </c>
      <c r="C42" s="10" t="s">
        <v>208</v>
      </c>
      <c r="D42" s="10" t="s">
        <v>16</v>
      </c>
      <c r="E42" s="11">
        <v>37681</v>
      </c>
      <c r="F42" s="12" t="s">
        <v>146</v>
      </c>
      <c r="G42" s="12" t="s">
        <v>18</v>
      </c>
      <c r="H42" s="13">
        <v>1000000041</v>
      </c>
      <c r="I42" s="14" t="s">
        <v>209</v>
      </c>
      <c r="J42" s="15">
        <v>11.52</v>
      </c>
      <c r="K42" s="56"/>
    </row>
    <row r="43" spans="1:11" ht="18.75">
      <c r="A43" s="9">
        <v>42</v>
      </c>
      <c r="B43" s="56">
        <f>COUNTIF(F$2:F43,F43)</f>
        <v>2</v>
      </c>
      <c r="C43" s="10" t="s">
        <v>131</v>
      </c>
      <c r="D43" s="10" t="s">
        <v>16</v>
      </c>
      <c r="E43" s="11">
        <v>37516</v>
      </c>
      <c r="F43" s="12" t="s">
        <v>127</v>
      </c>
      <c r="G43" s="12" t="s">
        <v>18</v>
      </c>
      <c r="H43" s="13">
        <v>1000000042</v>
      </c>
      <c r="I43" s="14" t="s">
        <v>132</v>
      </c>
      <c r="J43" s="15">
        <v>11.47</v>
      </c>
      <c r="K43" s="56"/>
    </row>
    <row r="44" spans="1:11" ht="18.75">
      <c r="A44" s="9">
        <v>43</v>
      </c>
      <c r="B44" s="56">
        <f>COUNTIF(F$2:F44,F44)</f>
        <v>5</v>
      </c>
      <c r="C44" s="10" t="s">
        <v>176</v>
      </c>
      <c r="D44" s="10" t="s">
        <v>16</v>
      </c>
      <c r="E44" s="11">
        <v>37281</v>
      </c>
      <c r="F44" s="12" t="s">
        <v>159</v>
      </c>
      <c r="G44" s="12" t="s">
        <v>18</v>
      </c>
      <c r="H44" s="13">
        <v>1000000043</v>
      </c>
      <c r="I44" s="14" t="s">
        <v>177</v>
      </c>
      <c r="J44" s="15">
        <v>11.43</v>
      </c>
      <c r="K44" s="56"/>
    </row>
    <row r="45" spans="1:11" ht="18.75">
      <c r="A45" s="9">
        <v>44</v>
      </c>
      <c r="B45" s="56">
        <f>COUNTIF(F$2:F45,F45)</f>
        <v>6</v>
      </c>
      <c r="C45" s="10" t="s">
        <v>180</v>
      </c>
      <c r="D45" s="10" t="s">
        <v>16</v>
      </c>
      <c r="E45" s="11">
        <v>37343</v>
      </c>
      <c r="F45" s="12" t="s">
        <v>159</v>
      </c>
      <c r="G45" s="12" t="s">
        <v>18</v>
      </c>
      <c r="H45" s="13">
        <v>1000000044</v>
      </c>
      <c r="I45" s="14" t="s">
        <v>181</v>
      </c>
      <c r="J45" s="15">
        <v>11.41</v>
      </c>
      <c r="K45" s="56"/>
    </row>
    <row r="46" spans="1:11" ht="18.75">
      <c r="A46" s="9">
        <v>45</v>
      </c>
      <c r="B46" s="56">
        <f>COUNTIF(F$2:F46,F46)</f>
        <v>3</v>
      </c>
      <c r="C46" s="10" t="s">
        <v>135</v>
      </c>
      <c r="D46" s="10" t="s">
        <v>16</v>
      </c>
      <c r="E46" s="11">
        <v>37289</v>
      </c>
      <c r="F46" s="12" t="s">
        <v>127</v>
      </c>
      <c r="G46" s="12" t="s">
        <v>18</v>
      </c>
      <c r="H46" s="13">
        <v>1000000045</v>
      </c>
      <c r="I46" s="14" t="s">
        <v>136</v>
      </c>
      <c r="J46" s="15">
        <v>11.34</v>
      </c>
      <c r="K46" s="56"/>
    </row>
    <row r="47" spans="1:11" ht="18.75">
      <c r="A47" s="9">
        <v>46</v>
      </c>
      <c r="B47" s="56">
        <f>COUNTIF(F$2:F47,F47)</f>
        <v>4</v>
      </c>
      <c r="C47" s="10" t="s">
        <v>49</v>
      </c>
      <c r="D47" s="10" t="s">
        <v>16</v>
      </c>
      <c r="E47" s="11">
        <v>37405</v>
      </c>
      <c r="F47" s="12" t="s">
        <v>41</v>
      </c>
      <c r="G47" s="12" t="s">
        <v>18</v>
      </c>
      <c r="H47" s="13">
        <v>1000000046</v>
      </c>
      <c r="I47" s="14" t="s">
        <v>50</v>
      </c>
      <c r="J47" s="15">
        <v>11.32</v>
      </c>
      <c r="K47" s="56"/>
    </row>
    <row r="48" spans="1:11" ht="18.75">
      <c r="A48" s="9">
        <v>47</v>
      </c>
      <c r="B48" s="56">
        <f>COUNTIF(F$2:F48,F48)</f>
        <v>8</v>
      </c>
      <c r="C48" s="10" t="s">
        <v>129</v>
      </c>
      <c r="D48" s="10" t="s">
        <v>16</v>
      </c>
      <c r="E48" s="11">
        <v>37581</v>
      </c>
      <c r="F48" s="12" t="s">
        <v>99</v>
      </c>
      <c r="G48" s="12" t="s">
        <v>18</v>
      </c>
      <c r="H48" s="13">
        <v>1000000047</v>
      </c>
      <c r="I48" s="14" t="s">
        <v>130</v>
      </c>
      <c r="J48" s="15">
        <v>11.29</v>
      </c>
      <c r="K48" s="56"/>
    </row>
    <row r="49" spans="1:11" ht="18.75">
      <c r="A49" s="9">
        <v>48</v>
      </c>
      <c r="B49" s="56">
        <f>COUNTIF(F$2:F49,F49)</f>
        <v>5</v>
      </c>
      <c r="C49" s="10" t="s">
        <v>53</v>
      </c>
      <c r="D49" s="10" t="s">
        <v>16</v>
      </c>
      <c r="E49" s="11">
        <v>37450</v>
      </c>
      <c r="F49" s="12" t="s">
        <v>41</v>
      </c>
      <c r="G49" s="12" t="s">
        <v>18</v>
      </c>
      <c r="H49" s="13">
        <v>1000000048</v>
      </c>
      <c r="I49" s="14" t="s">
        <v>54</v>
      </c>
      <c r="J49" s="15">
        <v>11.27</v>
      </c>
      <c r="K49" s="56"/>
    </row>
    <row r="50" spans="1:11" ht="18.75">
      <c r="A50" s="9">
        <v>49</v>
      </c>
      <c r="B50" s="56">
        <f>COUNTIF(F$2:F50,F50)</f>
        <v>3</v>
      </c>
      <c r="C50" s="10" t="s">
        <v>27</v>
      </c>
      <c r="D50" s="10" t="s">
        <v>16</v>
      </c>
      <c r="E50" s="11">
        <v>37581</v>
      </c>
      <c r="F50" s="12" t="s">
        <v>17</v>
      </c>
      <c r="G50" s="12" t="s">
        <v>18</v>
      </c>
      <c r="H50" s="13">
        <v>1000000049</v>
      </c>
      <c r="I50" s="14" t="s">
        <v>28</v>
      </c>
      <c r="J50" s="15">
        <v>11.27</v>
      </c>
      <c r="K50" s="56"/>
    </row>
    <row r="51" spans="1:11" ht="18.75">
      <c r="A51" s="9">
        <v>50</v>
      </c>
      <c r="B51" s="56">
        <f>COUNTIF(F$2:F51,F51)</f>
        <v>7</v>
      </c>
      <c r="C51" s="10" t="s">
        <v>184</v>
      </c>
      <c r="D51" s="10" t="s">
        <v>16</v>
      </c>
      <c r="E51" s="11">
        <v>37420</v>
      </c>
      <c r="F51" s="12" t="s">
        <v>159</v>
      </c>
      <c r="G51" s="12" t="s">
        <v>18</v>
      </c>
      <c r="H51" s="13">
        <v>1000000050</v>
      </c>
      <c r="I51" s="14" t="s">
        <v>185</v>
      </c>
      <c r="J51" s="15">
        <v>11.25</v>
      </c>
      <c r="K51" s="56"/>
    </row>
    <row r="52" spans="1:11" ht="18.75">
      <c r="A52" s="9">
        <v>51</v>
      </c>
      <c r="B52" s="56">
        <f>COUNTIF(F$2:F52,F52)</f>
        <v>4</v>
      </c>
      <c r="C52" s="10" t="s">
        <v>118</v>
      </c>
      <c r="D52" s="10" t="s">
        <v>16</v>
      </c>
      <c r="E52" s="11">
        <v>37343</v>
      </c>
      <c r="F52" s="12" t="s">
        <v>106</v>
      </c>
      <c r="G52" s="12" t="s">
        <v>18</v>
      </c>
      <c r="H52" s="13">
        <v>1000000051</v>
      </c>
      <c r="I52" s="14" t="s">
        <v>119</v>
      </c>
      <c r="J52" s="15">
        <v>11.21</v>
      </c>
      <c r="K52" s="56"/>
    </row>
    <row r="53" spans="1:11" ht="18.75">
      <c r="A53" s="9">
        <v>52</v>
      </c>
      <c r="B53" s="56">
        <f>COUNTIF(F$2:F53,F53)</f>
        <v>5</v>
      </c>
      <c r="C53" s="10" t="s">
        <v>122</v>
      </c>
      <c r="D53" s="10" t="s">
        <v>16</v>
      </c>
      <c r="E53" s="11">
        <v>37606</v>
      </c>
      <c r="F53" s="12" t="s">
        <v>106</v>
      </c>
      <c r="G53" s="12" t="s">
        <v>18</v>
      </c>
      <c r="H53" s="13">
        <v>1000000052</v>
      </c>
      <c r="I53" s="14" t="s">
        <v>123</v>
      </c>
      <c r="J53" s="15">
        <v>11.18</v>
      </c>
      <c r="K53" s="56"/>
    </row>
    <row r="54" spans="1:11" ht="18.75">
      <c r="A54" s="9">
        <v>53</v>
      </c>
      <c r="B54" s="56">
        <f>COUNTIF(F$2:F54,F54)</f>
        <v>4</v>
      </c>
      <c r="C54" s="10" t="s">
        <v>182</v>
      </c>
      <c r="D54" s="10" t="s">
        <v>16</v>
      </c>
      <c r="E54" s="11">
        <v>37554</v>
      </c>
      <c r="F54" s="12" t="s">
        <v>170</v>
      </c>
      <c r="G54" s="12" t="s">
        <v>18</v>
      </c>
      <c r="H54" s="13">
        <v>1000000053</v>
      </c>
      <c r="I54" s="14" t="s">
        <v>183</v>
      </c>
      <c r="J54" s="15">
        <v>11.16</v>
      </c>
      <c r="K54" s="56"/>
    </row>
    <row r="55" spans="1:11" ht="18.75">
      <c r="A55" s="9">
        <v>54</v>
      </c>
      <c r="B55" s="56">
        <f>COUNTIF(F$2:F55,F55)</f>
        <v>9</v>
      </c>
      <c r="C55" s="10" t="s">
        <v>133</v>
      </c>
      <c r="D55" s="10" t="s">
        <v>16</v>
      </c>
      <c r="E55" s="11">
        <v>37308</v>
      </c>
      <c r="F55" s="12" t="s">
        <v>99</v>
      </c>
      <c r="G55" s="12" t="s">
        <v>18</v>
      </c>
      <c r="H55" s="13">
        <v>1000000054</v>
      </c>
      <c r="I55" s="14" t="s">
        <v>134</v>
      </c>
      <c r="J55" s="15">
        <v>11.06</v>
      </c>
      <c r="K55" s="56"/>
    </row>
    <row r="56" spans="1:11" ht="18.75">
      <c r="A56" s="9">
        <v>55</v>
      </c>
      <c r="B56" s="56">
        <f>COUNTIF(F$2:F56,F56)</f>
        <v>6</v>
      </c>
      <c r="C56" s="10" t="s">
        <v>198</v>
      </c>
      <c r="D56" s="10" t="s">
        <v>16</v>
      </c>
      <c r="E56" s="11">
        <v>37301</v>
      </c>
      <c r="F56" s="12" t="s">
        <v>106</v>
      </c>
      <c r="G56" s="12" t="s">
        <v>18</v>
      </c>
      <c r="H56" s="13">
        <v>1000000055</v>
      </c>
      <c r="I56" s="14" t="s">
        <v>199</v>
      </c>
      <c r="J56" s="15">
        <v>11.01</v>
      </c>
      <c r="K56" s="56"/>
    </row>
    <row r="57" spans="1:11" ht="18.75">
      <c r="A57" s="9">
        <v>56</v>
      </c>
      <c r="B57" s="56">
        <f>COUNTIF(F$2:F57,F57)</f>
        <v>7</v>
      </c>
      <c r="C57" s="10" t="s">
        <v>200</v>
      </c>
      <c r="D57" s="10" t="s">
        <v>16</v>
      </c>
      <c r="E57" s="11">
        <v>37260</v>
      </c>
      <c r="F57" s="12" t="s">
        <v>106</v>
      </c>
      <c r="G57" s="12" t="s">
        <v>18</v>
      </c>
      <c r="H57" s="13">
        <v>1000000056</v>
      </c>
      <c r="I57" s="14" t="s">
        <v>201</v>
      </c>
      <c r="J57" s="15">
        <v>10.93</v>
      </c>
      <c r="K57" s="56"/>
    </row>
    <row r="58" spans="1:11" ht="18.75">
      <c r="A58" s="9">
        <v>57</v>
      </c>
      <c r="B58" s="56">
        <f>COUNTIF(F$2:F58,F58)</f>
        <v>4</v>
      </c>
      <c r="C58" s="10" t="s">
        <v>139</v>
      </c>
      <c r="D58" s="10" t="s">
        <v>16</v>
      </c>
      <c r="E58" s="11">
        <v>37528</v>
      </c>
      <c r="F58" s="12" t="s">
        <v>127</v>
      </c>
      <c r="G58" s="12" t="s">
        <v>18</v>
      </c>
      <c r="H58" s="13">
        <v>1000000057</v>
      </c>
      <c r="I58" s="14" t="s">
        <v>140</v>
      </c>
      <c r="J58" s="15">
        <v>10.91</v>
      </c>
      <c r="K58" s="56"/>
    </row>
    <row r="59" spans="1:11" ht="18.75">
      <c r="A59" s="9">
        <v>58</v>
      </c>
      <c r="B59" s="56">
        <f>COUNTIF(F$2:F59,F59)</f>
        <v>8</v>
      </c>
      <c r="C59" s="10" t="s">
        <v>186</v>
      </c>
      <c r="D59" s="10" t="s">
        <v>16</v>
      </c>
      <c r="E59" s="11">
        <v>37520</v>
      </c>
      <c r="F59" s="12" t="s">
        <v>159</v>
      </c>
      <c r="G59" s="12" t="s">
        <v>18</v>
      </c>
      <c r="H59" s="13">
        <v>1000000058</v>
      </c>
      <c r="I59" s="14" t="s">
        <v>187</v>
      </c>
      <c r="J59" s="15">
        <v>10.89</v>
      </c>
      <c r="K59" s="56"/>
    </row>
    <row r="60" spans="1:11" ht="18.75">
      <c r="A60" s="9">
        <v>59</v>
      </c>
      <c r="B60" s="56">
        <f>COUNTIF(F$2:F60,F60)</f>
        <v>9</v>
      </c>
      <c r="C60" s="10" t="s">
        <v>188</v>
      </c>
      <c r="D60" s="10" t="s">
        <v>16</v>
      </c>
      <c r="E60" s="11">
        <v>37258</v>
      </c>
      <c r="F60" s="12" t="s">
        <v>159</v>
      </c>
      <c r="G60" s="12" t="s">
        <v>18</v>
      </c>
      <c r="H60" s="13">
        <v>1000000059</v>
      </c>
      <c r="I60" s="14" t="s">
        <v>189</v>
      </c>
      <c r="J60" s="15">
        <v>10.89</v>
      </c>
      <c r="K60" s="56"/>
    </row>
    <row r="61" spans="1:11" ht="18.75">
      <c r="A61" s="9">
        <v>60</v>
      </c>
      <c r="B61" s="56">
        <f>COUNTIF(F$2:F61,F61)</f>
        <v>6</v>
      </c>
      <c r="C61" s="10" t="s">
        <v>72</v>
      </c>
      <c r="D61" s="10" t="s">
        <v>16</v>
      </c>
      <c r="E61" s="11">
        <v>37621</v>
      </c>
      <c r="F61" s="12" t="s">
        <v>59</v>
      </c>
      <c r="G61" s="12" t="s">
        <v>18</v>
      </c>
      <c r="H61" s="13">
        <v>1000000060</v>
      </c>
      <c r="I61" s="14" t="s">
        <v>73</v>
      </c>
      <c r="J61" s="15">
        <v>10.87</v>
      </c>
      <c r="K61" s="56"/>
    </row>
    <row r="62" spans="1:11" ht="18.75">
      <c r="A62" s="9">
        <v>61</v>
      </c>
      <c r="B62" s="56">
        <f>COUNTIF(F$2:F62,F62)</f>
        <v>2</v>
      </c>
      <c r="C62" s="10" t="s">
        <v>25</v>
      </c>
      <c r="D62" s="10" t="s">
        <v>16</v>
      </c>
      <c r="E62" s="11">
        <v>37488</v>
      </c>
      <c r="F62" s="12" t="s">
        <v>21</v>
      </c>
      <c r="G62" s="12" t="s">
        <v>18</v>
      </c>
      <c r="H62" s="13">
        <v>1000000061</v>
      </c>
      <c r="I62" s="14" t="s">
        <v>26</v>
      </c>
      <c r="J62" s="15">
        <v>10.85</v>
      </c>
      <c r="K62" s="56"/>
    </row>
    <row r="63" spans="1:11" ht="18.75">
      <c r="A63" s="9">
        <v>62</v>
      </c>
      <c r="B63" s="56">
        <f>COUNTIF(F$2:F63,F63)</f>
        <v>10</v>
      </c>
      <c r="C63" s="10" t="s">
        <v>137</v>
      </c>
      <c r="D63" s="10" t="s">
        <v>16</v>
      </c>
      <c r="E63" s="11">
        <v>37414</v>
      </c>
      <c r="F63" s="12" t="s">
        <v>99</v>
      </c>
      <c r="G63" s="12" t="s">
        <v>18</v>
      </c>
      <c r="H63" s="13">
        <v>1000000062</v>
      </c>
      <c r="I63" s="14" t="s">
        <v>138</v>
      </c>
      <c r="J63" s="15">
        <v>10.85</v>
      </c>
      <c r="K63" s="56"/>
    </row>
    <row r="64" spans="1:11" ht="18.75">
      <c r="A64" s="9">
        <v>63</v>
      </c>
      <c r="B64" s="56">
        <f>COUNTIF(F$2:F64,F64)</f>
        <v>6</v>
      </c>
      <c r="C64" s="10" t="s">
        <v>210</v>
      </c>
      <c r="D64" s="10" t="s">
        <v>16</v>
      </c>
      <c r="E64" s="11">
        <v>37522</v>
      </c>
      <c r="F64" s="12" t="s">
        <v>41</v>
      </c>
      <c r="G64" s="12" t="s">
        <v>18</v>
      </c>
      <c r="H64" s="13">
        <v>1000000063</v>
      </c>
      <c r="I64" s="14" t="s">
        <v>211</v>
      </c>
      <c r="J64" s="15">
        <v>10.85</v>
      </c>
      <c r="K64" s="56"/>
    </row>
    <row r="65" spans="1:11" ht="18.75">
      <c r="A65" s="9">
        <v>64</v>
      </c>
      <c r="B65" s="56">
        <f>COUNTIF(F$2:F65,F65)</f>
        <v>1</v>
      </c>
      <c r="C65" s="10" t="s">
        <v>89</v>
      </c>
      <c r="D65" s="10" t="s">
        <v>16</v>
      </c>
      <c r="E65" s="11">
        <v>37543</v>
      </c>
      <c r="F65" s="12" t="s">
        <v>90</v>
      </c>
      <c r="G65" s="12" t="s">
        <v>18</v>
      </c>
      <c r="H65" s="13">
        <v>1000000064</v>
      </c>
      <c r="I65" s="14" t="s">
        <v>91</v>
      </c>
      <c r="J65" s="15">
        <v>10.83</v>
      </c>
      <c r="K65" s="56"/>
    </row>
    <row r="66" spans="1:11" ht="18.75">
      <c r="A66" s="9">
        <v>65</v>
      </c>
      <c r="B66" s="56">
        <f>COUNTIF(F$2:F66,F66)</f>
        <v>4</v>
      </c>
      <c r="C66" s="10" t="s">
        <v>32</v>
      </c>
      <c r="D66" s="10" t="s">
        <v>16</v>
      </c>
      <c r="E66" s="11">
        <v>37518</v>
      </c>
      <c r="F66" s="12" t="s">
        <v>17</v>
      </c>
      <c r="G66" s="12" t="s">
        <v>18</v>
      </c>
      <c r="H66" s="13">
        <v>1000000065</v>
      </c>
      <c r="I66" s="14" t="s">
        <v>33</v>
      </c>
      <c r="J66" s="15">
        <v>10.81</v>
      </c>
      <c r="K66" s="56"/>
    </row>
    <row r="67" spans="1:11" ht="18.75">
      <c r="A67" s="9">
        <v>66</v>
      </c>
      <c r="B67" s="56">
        <f>COUNTIF(F$2:F67,F67)</f>
        <v>8</v>
      </c>
      <c r="C67" s="10" t="s">
        <v>202</v>
      </c>
      <c r="D67" s="10" t="s">
        <v>16</v>
      </c>
      <c r="E67" s="11">
        <v>37347</v>
      </c>
      <c r="F67" s="12" t="s">
        <v>106</v>
      </c>
      <c r="G67" s="12" t="s">
        <v>18</v>
      </c>
      <c r="H67" s="13">
        <v>1000000066</v>
      </c>
      <c r="I67" s="14" t="s">
        <v>203</v>
      </c>
      <c r="J67" s="15">
        <v>10.81</v>
      </c>
      <c r="K67" s="56"/>
    </row>
    <row r="68" spans="1:11" ht="18.75">
      <c r="A68" s="9">
        <v>67</v>
      </c>
      <c r="B68" s="56">
        <f>COUNTIF(F$2:F68,F68)</f>
        <v>5</v>
      </c>
      <c r="C68" s="10" t="s">
        <v>143</v>
      </c>
      <c r="D68" s="10" t="s">
        <v>16</v>
      </c>
      <c r="E68" s="11">
        <v>37526</v>
      </c>
      <c r="F68" s="12" t="s">
        <v>127</v>
      </c>
      <c r="G68" s="12" t="s">
        <v>18</v>
      </c>
      <c r="H68" s="13">
        <v>1000000067</v>
      </c>
      <c r="I68" s="14" t="s">
        <v>144</v>
      </c>
      <c r="J68" s="15">
        <v>10.71</v>
      </c>
      <c r="K68" s="56"/>
    </row>
    <row r="69" spans="1:11" ht="18.75">
      <c r="A69" s="9">
        <v>68</v>
      </c>
      <c r="B69" s="56">
        <f>COUNTIF(F$2:F69,F69)</f>
        <v>5</v>
      </c>
      <c r="C69" s="10" t="s">
        <v>101</v>
      </c>
      <c r="D69" s="10" t="s">
        <v>16</v>
      </c>
      <c r="E69" s="11">
        <v>37363</v>
      </c>
      <c r="F69" s="12" t="s">
        <v>83</v>
      </c>
      <c r="G69" s="12" t="s">
        <v>18</v>
      </c>
      <c r="H69" s="13">
        <v>1000000068</v>
      </c>
      <c r="I69" s="14" t="s">
        <v>102</v>
      </c>
      <c r="J69" s="15">
        <v>10.69</v>
      </c>
      <c r="K69" s="56"/>
    </row>
    <row r="70" spans="1:11" ht="18.75">
      <c r="A70" s="9">
        <v>69</v>
      </c>
      <c r="B70" s="56">
        <f>COUNTIF(F$2:F70,F70)</f>
        <v>7</v>
      </c>
      <c r="C70" s="10" t="s">
        <v>74</v>
      </c>
      <c r="D70" s="10" t="s">
        <v>16</v>
      </c>
      <c r="E70" s="11">
        <v>37316</v>
      </c>
      <c r="F70" s="12" t="s">
        <v>59</v>
      </c>
      <c r="G70" s="12" t="s">
        <v>18</v>
      </c>
      <c r="H70" s="13">
        <v>1000000069</v>
      </c>
      <c r="I70" s="14" t="s">
        <v>75</v>
      </c>
      <c r="J70" s="15">
        <v>10.67</v>
      </c>
      <c r="K70" s="56"/>
    </row>
    <row r="71" spans="1:11" ht="18.75">
      <c r="A71" s="9">
        <v>70</v>
      </c>
      <c r="B71" s="56">
        <f>COUNTIF(F$2:F71,F71)</f>
        <v>8</v>
      </c>
      <c r="C71" s="10" t="s">
        <v>76</v>
      </c>
      <c r="D71" s="10" t="s">
        <v>16</v>
      </c>
      <c r="E71" s="11">
        <v>37579</v>
      </c>
      <c r="F71" s="12" t="s">
        <v>59</v>
      </c>
      <c r="G71" s="12" t="s">
        <v>18</v>
      </c>
      <c r="H71" s="13">
        <v>1000000070</v>
      </c>
      <c r="I71" s="14" t="s">
        <v>77</v>
      </c>
      <c r="J71" s="15">
        <v>10.67</v>
      </c>
      <c r="K71" s="56"/>
    </row>
    <row r="72" spans="1:11" ht="18.75">
      <c r="A72" s="9">
        <v>71</v>
      </c>
      <c r="B72" s="56">
        <f>COUNTIF(F$2:F72,F72)</f>
        <v>3</v>
      </c>
      <c r="C72" s="10" t="s">
        <v>29</v>
      </c>
      <c r="D72" s="10" t="s">
        <v>16</v>
      </c>
      <c r="E72" s="11">
        <v>37505</v>
      </c>
      <c r="F72" s="12" t="s">
        <v>21</v>
      </c>
      <c r="G72" s="12" t="s">
        <v>18</v>
      </c>
      <c r="H72" s="13">
        <v>1000000071</v>
      </c>
      <c r="I72" s="14" t="s">
        <v>30</v>
      </c>
      <c r="J72" s="15">
        <v>10.65</v>
      </c>
      <c r="K72" s="56"/>
    </row>
    <row r="73" spans="1:11" ht="18.75">
      <c r="A73" s="9">
        <v>72</v>
      </c>
      <c r="B73" s="56">
        <f>COUNTIF(F$2:F73,F73)</f>
        <v>6</v>
      </c>
      <c r="C73" s="10" t="s">
        <v>192</v>
      </c>
      <c r="D73" s="10" t="s">
        <v>16</v>
      </c>
      <c r="E73" s="11">
        <v>37617</v>
      </c>
      <c r="F73" s="12" t="s">
        <v>127</v>
      </c>
      <c r="G73" s="12" t="s">
        <v>18</v>
      </c>
      <c r="H73" s="13">
        <v>1000000072</v>
      </c>
      <c r="I73" s="14" t="s">
        <v>193</v>
      </c>
      <c r="J73" s="15">
        <v>10.63</v>
      </c>
      <c r="K73" s="56"/>
    </row>
    <row r="74" spans="1:11" ht="18.75">
      <c r="A74" s="9">
        <v>73</v>
      </c>
      <c r="B74" s="56">
        <f>COUNTIF(F$2:F74,F74)</f>
        <v>10</v>
      </c>
      <c r="C74" s="10" t="s">
        <v>190</v>
      </c>
      <c r="D74" s="10" t="s">
        <v>16</v>
      </c>
      <c r="E74" s="11">
        <v>37618</v>
      </c>
      <c r="F74" s="12" t="s">
        <v>159</v>
      </c>
      <c r="G74" s="12" t="s">
        <v>18</v>
      </c>
      <c r="H74" s="13">
        <v>1000000073</v>
      </c>
      <c r="I74" s="14" t="s">
        <v>191</v>
      </c>
      <c r="J74" s="15">
        <v>10.59</v>
      </c>
      <c r="K74" s="56"/>
    </row>
    <row r="75" spans="1:11" ht="18.75">
      <c r="A75" s="9">
        <v>74</v>
      </c>
      <c r="B75" s="56">
        <f>COUNTIF(F$2:F75,F75)</f>
        <v>2</v>
      </c>
      <c r="C75" s="10" t="s">
        <v>94</v>
      </c>
      <c r="D75" s="10" t="s">
        <v>16</v>
      </c>
      <c r="E75" s="11">
        <v>37327</v>
      </c>
      <c r="F75" s="12" t="s">
        <v>90</v>
      </c>
      <c r="G75" s="12" t="s">
        <v>18</v>
      </c>
      <c r="H75" s="13">
        <v>1000000074</v>
      </c>
      <c r="I75" s="14" t="s">
        <v>95</v>
      </c>
      <c r="J75" s="15">
        <v>10.55</v>
      </c>
      <c r="K75" s="56"/>
    </row>
    <row r="76" spans="1:11" ht="18.75">
      <c r="A76" s="9">
        <v>75</v>
      </c>
      <c r="B76" s="56">
        <f>COUNTIF(F$2:F76,F76)</f>
        <v>6</v>
      </c>
      <c r="C76" s="10" t="s">
        <v>156</v>
      </c>
      <c r="D76" s="10" t="s">
        <v>16</v>
      </c>
      <c r="E76" s="11">
        <v>37587</v>
      </c>
      <c r="F76" s="12" t="s">
        <v>83</v>
      </c>
      <c r="G76" s="12" t="s">
        <v>18</v>
      </c>
      <c r="H76" s="13">
        <v>1000000075</v>
      </c>
      <c r="I76" s="14" t="s">
        <v>157</v>
      </c>
      <c r="J76" s="15">
        <v>10.45</v>
      </c>
      <c r="K76" s="56"/>
    </row>
    <row r="77" spans="1:11" ht="18.75">
      <c r="A77" s="9">
        <v>76</v>
      </c>
      <c r="B77" s="56">
        <f>COUNTIF(F$2:F77,F77)</f>
        <v>7</v>
      </c>
      <c r="C77" s="10" t="s">
        <v>161</v>
      </c>
      <c r="D77" s="10" t="s">
        <v>16</v>
      </c>
      <c r="E77" s="11">
        <v>37654</v>
      </c>
      <c r="F77" s="12" t="s">
        <v>83</v>
      </c>
      <c r="G77" s="12" t="s">
        <v>18</v>
      </c>
      <c r="H77" s="13">
        <v>1000000076</v>
      </c>
      <c r="I77" s="14" t="s">
        <v>162</v>
      </c>
      <c r="J77" s="15">
        <v>10.38</v>
      </c>
      <c r="K77" s="56"/>
    </row>
    <row r="78" spans="1:11" ht="18.75">
      <c r="A78" s="9">
        <v>77</v>
      </c>
      <c r="B78" s="56">
        <f>COUNTIF(F$2:F78,F78)</f>
        <v>4</v>
      </c>
      <c r="C78" s="10" t="s">
        <v>34</v>
      </c>
      <c r="D78" s="10" t="s">
        <v>16</v>
      </c>
      <c r="E78" s="11">
        <v>37429</v>
      </c>
      <c r="F78" s="12" t="s">
        <v>21</v>
      </c>
      <c r="G78" s="12" t="s">
        <v>18</v>
      </c>
      <c r="H78" s="13">
        <v>1000000077</v>
      </c>
      <c r="I78" s="14" t="s">
        <v>35</v>
      </c>
      <c r="J78" s="15">
        <v>10.36</v>
      </c>
      <c r="K78" s="56"/>
    </row>
    <row r="79" spans="1:11" ht="18.75">
      <c r="A79" s="9">
        <v>78</v>
      </c>
      <c r="B79" s="56">
        <f>COUNTIF(F$2:F79,F79)</f>
        <v>11</v>
      </c>
      <c r="C79" s="10" t="s">
        <v>141</v>
      </c>
      <c r="D79" s="10" t="s">
        <v>16</v>
      </c>
      <c r="E79" s="11">
        <v>37578</v>
      </c>
      <c r="F79" s="12" t="s">
        <v>99</v>
      </c>
      <c r="G79" s="12" t="s">
        <v>18</v>
      </c>
      <c r="H79" s="13">
        <v>1000000078</v>
      </c>
      <c r="I79" s="14" t="s">
        <v>142</v>
      </c>
      <c r="J79" s="15">
        <v>10.32</v>
      </c>
      <c r="K79" s="56"/>
    </row>
    <row r="80" spans="1:11" ht="18.75">
      <c r="A80" s="9">
        <v>79</v>
      </c>
      <c r="B80" s="56">
        <f>COUNTIF(F$2:F80,F80)</f>
        <v>9</v>
      </c>
      <c r="C80" s="10" t="s">
        <v>78</v>
      </c>
      <c r="D80" s="10" t="s">
        <v>16</v>
      </c>
      <c r="E80" s="11">
        <v>37264</v>
      </c>
      <c r="F80" s="12" t="s">
        <v>59</v>
      </c>
      <c r="G80" s="12" t="s">
        <v>18</v>
      </c>
      <c r="H80" s="13">
        <v>1000000079</v>
      </c>
      <c r="I80" s="14" t="s">
        <v>79</v>
      </c>
      <c r="J80" s="15">
        <v>10.03</v>
      </c>
      <c r="K80" s="56"/>
    </row>
    <row r="81" spans="1:11" ht="18.75">
      <c r="A81" s="9">
        <v>80</v>
      </c>
      <c r="B81" s="56">
        <f>COUNTIF(F$2:F81,F81)</f>
        <v>10</v>
      </c>
      <c r="C81" s="10" t="s">
        <v>80</v>
      </c>
      <c r="D81" s="10" t="s">
        <v>16</v>
      </c>
      <c r="E81" s="11">
        <v>37490</v>
      </c>
      <c r="F81" s="12" t="s">
        <v>59</v>
      </c>
      <c r="G81" s="12" t="s">
        <v>18</v>
      </c>
      <c r="H81" s="13">
        <v>1000000080</v>
      </c>
      <c r="I81" s="14" t="s">
        <v>81</v>
      </c>
      <c r="J81" s="15">
        <v>7.89</v>
      </c>
      <c r="K81" s="56"/>
    </row>
    <row r="82" spans="1:11" ht="18.75">
      <c r="A82" s="9">
        <v>81</v>
      </c>
      <c r="B82" s="56">
        <f>COUNTIF(F$2:F82,F82)</f>
        <v>8</v>
      </c>
      <c r="C82" s="10" t="s">
        <v>165</v>
      </c>
      <c r="D82" s="10" t="s">
        <v>16</v>
      </c>
      <c r="E82" s="11">
        <v>37823</v>
      </c>
      <c r="F82" s="12" t="s">
        <v>83</v>
      </c>
      <c r="G82" s="12" t="s">
        <v>18</v>
      </c>
      <c r="H82" s="13">
        <v>1000000081</v>
      </c>
      <c r="I82" s="14" t="s">
        <v>166</v>
      </c>
      <c r="J82" s="15">
        <v>7.6</v>
      </c>
      <c r="K82" s="56"/>
    </row>
    <row r="83" spans="1:11" ht="18.75">
      <c r="A83" s="9">
        <v>82</v>
      </c>
      <c r="B83" s="56">
        <f>COUNTIF(F$2:F83,F83)</f>
        <v>5</v>
      </c>
      <c r="C83" s="10" t="s">
        <v>37</v>
      </c>
      <c r="D83" s="10" t="s">
        <v>16</v>
      </c>
      <c r="E83" s="11">
        <v>37508</v>
      </c>
      <c r="F83" s="12" t="s">
        <v>21</v>
      </c>
      <c r="G83" s="12" t="s">
        <v>18</v>
      </c>
      <c r="H83" s="13">
        <v>1000000082</v>
      </c>
      <c r="I83" s="14" t="s">
        <v>38</v>
      </c>
      <c r="J83" s="15">
        <v>7.6</v>
      </c>
      <c r="K83" s="56"/>
    </row>
    <row r="84" spans="1:11" ht="18.75">
      <c r="A84" s="9">
        <v>83</v>
      </c>
      <c r="B84" s="56">
        <f>COUNTIF(F$2:F84,F84)</f>
        <v>6</v>
      </c>
      <c r="C84" s="10" t="s">
        <v>51</v>
      </c>
      <c r="D84" s="10" t="s">
        <v>16</v>
      </c>
      <c r="E84" s="11">
        <v>37578</v>
      </c>
      <c r="F84" s="12" t="s">
        <v>21</v>
      </c>
      <c r="G84" s="12" t="s">
        <v>18</v>
      </c>
      <c r="H84" s="13">
        <v>1000000083</v>
      </c>
      <c r="I84" s="14" t="s">
        <v>52</v>
      </c>
      <c r="J84" s="15">
        <v>7.57</v>
      </c>
      <c r="K84" s="56"/>
    </row>
    <row r="85" spans="1:11" ht="18.75">
      <c r="A85" s="9">
        <v>84</v>
      </c>
      <c r="B85" s="56">
        <f>COUNTIF(F$2:F85,F85)</f>
        <v>7</v>
      </c>
      <c r="C85" s="10" t="s">
        <v>212</v>
      </c>
      <c r="D85" s="10" t="s">
        <v>16</v>
      </c>
      <c r="E85" s="11">
        <v>37523</v>
      </c>
      <c r="F85" s="12" t="s">
        <v>41</v>
      </c>
      <c r="G85" s="12" t="s">
        <v>18</v>
      </c>
      <c r="H85" s="13">
        <v>1000000084</v>
      </c>
      <c r="I85" s="14" t="s">
        <v>213</v>
      </c>
      <c r="J85" s="15">
        <v>7.57</v>
      </c>
      <c r="K85" s="56"/>
    </row>
    <row r="86" spans="1:11" ht="18.75">
      <c r="A86" s="9">
        <v>85</v>
      </c>
      <c r="B86" s="56">
        <f>COUNTIF(F$2:F86,F86)</f>
        <v>7</v>
      </c>
      <c r="C86" s="10" t="s">
        <v>194</v>
      </c>
      <c r="D86" s="10" t="s">
        <v>16</v>
      </c>
      <c r="E86" s="11">
        <v>37618</v>
      </c>
      <c r="F86" s="12" t="s">
        <v>127</v>
      </c>
      <c r="G86" s="12" t="s">
        <v>18</v>
      </c>
      <c r="H86" s="13">
        <v>1000000085</v>
      </c>
      <c r="I86" s="14" t="s">
        <v>195</v>
      </c>
      <c r="J86" s="15">
        <v>7.57</v>
      </c>
      <c r="K86" s="56"/>
    </row>
    <row r="87" spans="1:11" ht="18.75">
      <c r="A87" s="9">
        <v>86</v>
      </c>
      <c r="B87" s="56">
        <f>COUNTIF(F$2:F87,F87)</f>
        <v>8</v>
      </c>
      <c r="C87" s="10" t="s">
        <v>196</v>
      </c>
      <c r="D87" s="10" t="s">
        <v>16</v>
      </c>
      <c r="E87" s="11">
        <v>37619</v>
      </c>
      <c r="F87" s="12" t="s">
        <v>127</v>
      </c>
      <c r="G87" s="12" t="s">
        <v>18</v>
      </c>
      <c r="H87" s="13">
        <v>1000000086</v>
      </c>
      <c r="I87" s="14" t="s">
        <v>197</v>
      </c>
      <c r="J87" s="15">
        <v>7.57</v>
      </c>
      <c r="K87" s="56"/>
    </row>
    <row r="88" spans="1:11" ht="18.75">
      <c r="A88" s="9">
        <v>87</v>
      </c>
      <c r="B88" s="56">
        <f>COUNTIF(F$2:F88,F88)</f>
        <v>11</v>
      </c>
      <c r="C88" s="10" t="s">
        <v>85</v>
      </c>
      <c r="D88" s="10" t="s">
        <v>16</v>
      </c>
      <c r="E88" s="11">
        <v>37491</v>
      </c>
      <c r="F88" s="12" t="s">
        <v>59</v>
      </c>
      <c r="G88" s="12" t="s">
        <v>18</v>
      </c>
      <c r="H88" s="13">
        <v>1000000087</v>
      </c>
      <c r="I88" s="14" t="s">
        <v>86</v>
      </c>
      <c r="J88" s="15">
        <v>7.57</v>
      </c>
      <c r="K88" s="56"/>
    </row>
    <row r="89" spans="1:11" ht="18.75">
      <c r="A89" s="9">
        <v>88</v>
      </c>
      <c r="B89" s="56">
        <f>COUNTIF(F$2:F89,F89)</f>
        <v>7</v>
      </c>
      <c r="C89" s="10" t="s">
        <v>56</v>
      </c>
      <c r="D89" s="10" t="s">
        <v>16</v>
      </c>
      <c r="E89" s="11">
        <v>37579</v>
      </c>
      <c r="F89" s="12" t="s">
        <v>21</v>
      </c>
      <c r="G89" s="12" t="s">
        <v>18</v>
      </c>
      <c r="H89" s="13">
        <v>1000000088</v>
      </c>
      <c r="I89" s="14" t="s">
        <v>57</v>
      </c>
      <c r="J89" s="15">
        <v>7.57</v>
      </c>
      <c r="K89" s="56"/>
    </row>
    <row r="90" spans="1:11" ht="18.75">
      <c r="A90" s="9">
        <v>89</v>
      </c>
      <c r="B90" s="56">
        <f>COUNTIF(F$2:F90,F90)</f>
        <v>0</v>
      </c>
      <c r="C90" s="10"/>
      <c r="D90" s="10"/>
      <c r="E90" s="14"/>
      <c r="F90" s="12"/>
      <c r="G90" s="12"/>
      <c r="H90" s="13"/>
      <c r="I90" s="14"/>
      <c r="J90" s="15"/>
      <c r="K90" s="56"/>
    </row>
    <row r="91" spans="1:11" ht="18.75">
      <c r="A91" s="9">
        <v>90</v>
      </c>
      <c r="B91" s="56">
        <f>COUNTIF(F$2:F91,F91)</f>
        <v>0</v>
      </c>
      <c r="C91" s="10"/>
      <c r="D91" s="10"/>
      <c r="E91" s="14"/>
      <c r="F91" s="12"/>
      <c r="G91" s="12"/>
      <c r="H91" s="13"/>
      <c r="I91" s="14"/>
      <c r="J91" s="15"/>
      <c r="K91" s="56"/>
    </row>
    <row r="92" spans="1:11" ht="18.75">
      <c r="A92" s="9">
        <v>91</v>
      </c>
      <c r="B92" s="56">
        <f>COUNTIF(F$2:F92,F92)</f>
        <v>0</v>
      </c>
      <c r="C92" s="10"/>
      <c r="D92" s="10"/>
      <c r="E92" s="14"/>
      <c r="F92" s="12"/>
      <c r="G92" s="12"/>
      <c r="H92" s="13"/>
      <c r="I92" s="14"/>
      <c r="J92" s="15"/>
      <c r="K92" s="56"/>
    </row>
    <row r="93" spans="1:11" ht="18.75">
      <c r="A93" s="9">
        <v>92</v>
      </c>
      <c r="B93" s="56">
        <f>COUNTIF(F$2:F93,F93)</f>
        <v>0</v>
      </c>
      <c r="C93" s="10"/>
      <c r="D93" s="10"/>
      <c r="E93" s="14"/>
      <c r="F93" s="12"/>
      <c r="G93" s="12"/>
      <c r="H93" s="13"/>
      <c r="I93" s="14"/>
      <c r="J93" s="15"/>
      <c r="K93" s="56"/>
    </row>
    <row r="94" spans="1:11" ht="18.75">
      <c r="A94" s="9">
        <v>93</v>
      </c>
      <c r="B94" s="56">
        <f>COUNTIF(F$2:F94,F94)</f>
        <v>0</v>
      </c>
      <c r="C94" s="10"/>
      <c r="D94" s="10"/>
      <c r="E94" s="14"/>
      <c r="F94" s="12"/>
      <c r="G94" s="12"/>
      <c r="H94" s="13"/>
      <c r="I94" s="14"/>
      <c r="J94" s="15"/>
      <c r="K94" s="56"/>
    </row>
    <row r="95" spans="1:11" ht="18.75">
      <c r="A95" s="9">
        <v>94</v>
      </c>
      <c r="B95" s="56">
        <f>COUNTIF(F$2:F95,F95)</f>
        <v>0</v>
      </c>
      <c r="C95" s="10"/>
      <c r="D95" s="10"/>
      <c r="E95" s="14"/>
      <c r="F95" s="12"/>
      <c r="G95" s="12"/>
      <c r="H95" s="13"/>
      <c r="I95" s="14"/>
      <c r="J95" s="15"/>
      <c r="K95" s="56"/>
    </row>
    <row r="96" spans="1:11" ht="18.75">
      <c r="A96" s="9">
        <v>95</v>
      </c>
      <c r="B96" s="56">
        <f>COUNTIF(F$2:F96,F96)</f>
        <v>0</v>
      </c>
      <c r="C96" s="10"/>
      <c r="D96" s="10"/>
      <c r="E96" s="14"/>
      <c r="F96" s="12"/>
      <c r="G96" s="12"/>
      <c r="H96" s="13"/>
      <c r="I96" s="14"/>
      <c r="J96" s="15"/>
      <c r="K96" s="56"/>
    </row>
    <row r="97" spans="1:11" ht="18.75">
      <c r="A97" s="9">
        <v>96</v>
      </c>
      <c r="B97" s="56">
        <f>COUNTIF(F$2:F97,F97)</f>
        <v>0</v>
      </c>
      <c r="C97" s="10"/>
      <c r="D97" s="10"/>
      <c r="E97" s="14"/>
      <c r="F97" s="12"/>
      <c r="G97" s="12"/>
      <c r="H97" s="13"/>
      <c r="I97" s="14"/>
      <c r="J97" s="15"/>
      <c r="K97" s="56"/>
    </row>
    <row r="98" spans="1:11" ht="18.75">
      <c r="A98" s="9">
        <v>97</v>
      </c>
      <c r="B98" s="56">
        <f>COUNTIF(F$2:F98,F98)</f>
        <v>0</v>
      </c>
      <c r="C98" s="10"/>
      <c r="D98" s="10"/>
      <c r="E98" s="14"/>
      <c r="F98" s="12"/>
      <c r="G98" s="12"/>
      <c r="H98" s="13"/>
      <c r="I98" s="14"/>
      <c r="J98" s="15"/>
      <c r="K98" s="56"/>
    </row>
    <row r="99" spans="1:11" ht="18.75">
      <c r="A99" s="9">
        <v>98</v>
      </c>
      <c r="B99" s="56">
        <f>COUNTIF(F$2:F99,F99)</f>
        <v>0</v>
      </c>
      <c r="C99" s="10"/>
      <c r="D99" s="10"/>
      <c r="E99" s="14"/>
      <c r="F99" s="12"/>
      <c r="G99" s="12"/>
      <c r="H99" s="13"/>
      <c r="I99" s="14"/>
      <c r="J99" s="15"/>
      <c r="K99" s="56"/>
    </row>
    <row r="100" spans="1:11" ht="18.75">
      <c r="A100" s="9">
        <v>99</v>
      </c>
      <c r="B100" s="56">
        <f>COUNTIF(F$2:F100,F100)</f>
        <v>0</v>
      </c>
      <c r="C100" s="10"/>
      <c r="D100" s="10"/>
      <c r="E100" s="14"/>
      <c r="F100" s="12"/>
      <c r="G100" s="12"/>
      <c r="H100" s="13"/>
      <c r="I100" s="14"/>
      <c r="J100" s="15"/>
      <c r="K100" s="56"/>
    </row>
    <row r="101" spans="1:11" ht="18.75">
      <c r="A101" s="9">
        <v>100</v>
      </c>
      <c r="B101" s="56">
        <f>COUNTIF(F$2:F101,F101)</f>
        <v>0</v>
      </c>
      <c r="C101" s="10"/>
      <c r="D101" s="10"/>
      <c r="E101" s="14"/>
      <c r="F101" s="12"/>
      <c r="G101" s="12"/>
      <c r="H101" s="13"/>
      <c r="I101" s="14"/>
      <c r="J101" s="15"/>
      <c r="K101" s="56"/>
    </row>
    <row r="102" spans="1:11" ht="18.75">
      <c r="A102" s="9">
        <v>101</v>
      </c>
      <c r="B102" s="56">
        <f>COUNTIF(F$2:F102,F102)</f>
        <v>0</v>
      </c>
      <c r="C102" s="10"/>
      <c r="D102" s="10"/>
      <c r="E102" s="14"/>
      <c r="F102" s="12"/>
      <c r="G102" s="12"/>
      <c r="H102" s="13"/>
      <c r="I102" s="14"/>
      <c r="J102" s="15"/>
      <c r="K102" s="56"/>
    </row>
    <row r="103" spans="1:11" ht="18.75">
      <c r="A103" s="9">
        <v>102</v>
      </c>
      <c r="B103" s="56">
        <f>COUNTIF(F$2:F103,F103)</f>
        <v>0</v>
      </c>
      <c r="C103" s="10"/>
      <c r="D103" s="10"/>
      <c r="E103" s="14"/>
      <c r="F103" s="12"/>
      <c r="G103" s="12"/>
      <c r="H103" s="13"/>
      <c r="I103" s="14"/>
      <c r="J103" s="15"/>
      <c r="K103" s="56"/>
    </row>
    <row r="104" spans="1:11" ht="18.75">
      <c r="A104" s="9">
        <v>103</v>
      </c>
      <c r="B104" s="56">
        <f>COUNTIF(F$2:F104,F104)</f>
        <v>0</v>
      </c>
      <c r="C104" s="10"/>
      <c r="D104" s="10"/>
      <c r="E104" s="14"/>
      <c r="F104" s="12"/>
      <c r="G104" s="12"/>
      <c r="H104" s="13"/>
      <c r="I104" s="14"/>
      <c r="J104" s="15"/>
      <c r="K104" s="56"/>
    </row>
    <row r="105" spans="1:11" ht="18.75">
      <c r="A105" s="9">
        <v>104</v>
      </c>
      <c r="B105" s="56">
        <f>COUNTIF(F$2:F105,F105)</f>
        <v>0</v>
      </c>
      <c r="C105" s="10"/>
      <c r="D105" s="10"/>
      <c r="E105" s="14"/>
      <c r="F105" s="12"/>
      <c r="G105" s="12"/>
      <c r="H105" s="13"/>
      <c r="I105" s="14"/>
      <c r="J105" s="15"/>
      <c r="K105" s="56"/>
    </row>
    <row r="106" spans="1:11" ht="18.75">
      <c r="A106" s="9">
        <v>105</v>
      </c>
      <c r="B106" s="56">
        <f>COUNTIF(F$2:F106,F106)</f>
        <v>0</v>
      </c>
      <c r="C106" s="10"/>
      <c r="D106" s="10"/>
      <c r="E106" s="14"/>
      <c r="F106" s="12"/>
      <c r="G106" s="12"/>
      <c r="H106" s="13"/>
      <c r="I106" s="14"/>
      <c r="J106" s="15"/>
      <c r="K106" s="56"/>
    </row>
    <row r="107" spans="1:11" ht="18.75">
      <c r="A107" s="9">
        <v>106</v>
      </c>
      <c r="B107" s="56">
        <f>COUNTIF(F$2:F107,F107)</f>
        <v>0</v>
      </c>
      <c r="C107" s="10"/>
      <c r="D107" s="10"/>
      <c r="E107" s="14"/>
      <c r="F107" s="12"/>
      <c r="G107" s="12"/>
      <c r="H107" s="13"/>
      <c r="I107" s="14"/>
      <c r="J107" s="15"/>
      <c r="K107" s="56"/>
    </row>
    <row r="108" spans="1:11" ht="18.75">
      <c r="A108" s="9">
        <v>107</v>
      </c>
      <c r="B108" s="56">
        <f>COUNTIF(F$2:F108,F108)</f>
        <v>0</v>
      </c>
      <c r="C108" s="10"/>
      <c r="D108" s="10"/>
      <c r="E108" s="14"/>
      <c r="F108" s="12"/>
      <c r="G108" s="12"/>
      <c r="H108" s="13"/>
      <c r="I108" s="14"/>
      <c r="J108" s="15"/>
      <c r="K108" s="56"/>
    </row>
    <row r="109" spans="1:11" ht="18.75">
      <c r="A109" s="9">
        <v>108</v>
      </c>
      <c r="B109" s="56">
        <f>COUNTIF(F$2:F109,F109)</f>
        <v>0</v>
      </c>
      <c r="C109" s="10"/>
      <c r="D109" s="10"/>
      <c r="E109" s="14"/>
      <c r="F109" s="12"/>
      <c r="G109" s="12"/>
      <c r="H109" s="13"/>
      <c r="I109" s="14"/>
      <c r="J109" s="15"/>
      <c r="K109" s="56"/>
    </row>
    <row r="110" spans="1:11" ht="18.75">
      <c r="A110" s="9">
        <v>109</v>
      </c>
      <c r="B110" s="56">
        <f>COUNTIF(F$2:F110,F110)</f>
        <v>0</v>
      </c>
      <c r="C110" s="10"/>
      <c r="D110" s="10"/>
      <c r="E110" s="14"/>
      <c r="F110" s="12"/>
      <c r="G110" s="12"/>
      <c r="H110" s="13"/>
      <c r="I110" s="14"/>
      <c r="J110" s="15"/>
      <c r="K110" s="56"/>
    </row>
    <row r="111" spans="1:11" ht="18.75">
      <c r="A111" s="9">
        <v>110</v>
      </c>
      <c r="B111" s="56">
        <f>COUNTIF(F$2:F111,F111)</f>
        <v>0</v>
      </c>
      <c r="C111" s="10"/>
      <c r="D111" s="10"/>
      <c r="E111" s="14"/>
      <c r="F111" s="12"/>
      <c r="G111" s="12"/>
      <c r="H111" s="13"/>
      <c r="I111" s="14"/>
      <c r="J111" s="15"/>
      <c r="K111" s="56"/>
    </row>
    <row r="112" spans="1:11" ht="18.75">
      <c r="A112" s="9">
        <v>111</v>
      </c>
      <c r="B112" s="56">
        <f>COUNTIF(F$2:F112,F112)</f>
        <v>0</v>
      </c>
      <c r="C112" s="10"/>
      <c r="D112" s="10"/>
      <c r="E112" s="14"/>
      <c r="F112" s="12"/>
      <c r="G112" s="12"/>
      <c r="H112" s="13"/>
      <c r="I112" s="14"/>
      <c r="J112" s="15"/>
      <c r="K112" s="56"/>
    </row>
    <row r="113" spans="1:11" ht="18.75">
      <c r="A113" s="9">
        <v>112</v>
      </c>
      <c r="B113" s="56">
        <f>COUNTIF(F$2:F113,F113)</f>
        <v>0</v>
      </c>
      <c r="C113" s="10"/>
      <c r="D113" s="10"/>
      <c r="E113" s="14"/>
      <c r="F113" s="12"/>
      <c r="G113" s="12"/>
      <c r="H113" s="13"/>
      <c r="I113" s="14"/>
      <c r="J113" s="15"/>
      <c r="K113" s="56"/>
    </row>
    <row r="114" spans="1:11" ht="18.75">
      <c r="A114" s="9">
        <v>113</v>
      </c>
      <c r="B114" s="56">
        <f>COUNTIF(F$2:F114,F114)</f>
        <v>0</v>
      </c>
      <c r="C114" s="10"/>
      <c r="D114" s="10"/>
      <c r="E114" s="14"/>
      <c r="F114" s="12"/>
      <c r="G114" s="12"/>
      <c r="H114" s="13"/>
      <c r="I114" s="14"/>
      <c r="J114" s="15"/>
      <c r="K114" s="56"/>
    </row>
    <row r="115" spans="1:11" ht="18.75">
      <c r="A115" s="9">
        <v>114</v>
      </c>
      <c r="B115" s="56">
        <f>COUNTIF(F$2:F115,F115)</f>
        <v>0</v>
      </c>
      <c r="C115" s="10"/>
      <c r="D115" s="10"/>
      <c r="E115" s="14"/>
      <c r="F115" s="12"/>
      <c r="G115" s="12"/>
      <c r="H115" s="13"/>
      <c r="I115" s="14"/>
      <c r="J115" s="15"/>
      <c r="K115" s="56"/>
    </row>
    <row r="116" spans="1:11" ht="18.75">
      <c r="A116" s="9">
        <v>115</v>
      </c>
      <c r="B116" s="56">
        <f>COUNTIF(F$2:F116,F116)</f>
        <v>0</v>
      </c>
      <c r="C116" s="10"/>
      <c r="D116" s="10"/>
      <c r="E116" s="14"/>
      <c r="F116" s="12"/>
      <c r="G116" s="12"/>
      <c r="H116" s="13"/>
      <c r="I116" s="14"/>
      <c r="J116" s="15"/>
      <c r="K116" s="56"/>
    </row>
    <row r="117" spans="1:11" ht="18.75">
      <c r="A117" s="9">
        <v>116</v>
      </c>
      <c r="B117" s="56">
        <f>COUNTIF(F$2:F117,F117)</f>
        <v>0</v>
      </c>
      <c r="C117" s="10"/>
      <c r="D117" s="10"/>
      <c r="E117" s="14"/>
      <c r="F117" s="12"/>
      <c r="G117" s="12"/>
      <c r="H117" s="13"/>
      <c r="I117" s="14"/>
      <c r="J117" s="15"/>
      <c r="K117" s="56"/>
    </row>
    <row r="118" spans="1:11" ht="18.75">
      <c r="A118" s="9">
        <v>117</v>
      </c>
      <c r="B118" s="56">
        <f>COUNTIF(F$2:F118,F118)</f>
        <v>0</v>
      </c>
      <c r="C118" s="10"/>
      <c r="D118" s="10"/>
      <c r="E118" s="14"/>
      <c r="F118" s="12"/>
      <c r="G118" s="12"/>
      <c r="H118" s="13"/>
      <c r="I118" s="14"/>
      <c r="J118" s="15"/>
      <c r="K118" s="56"/>
    </row>
    <row r="119" spans="1:11" ht="18.75">
      <c r="A119" s="9">
        <v>118</v>
      </c>
      <c r="B119" s="56">
        <f>COUNTIF(F$2:F119,F119)</f>
        <v>0</v>
      </c>
      <c r="C119" s="10"/>
      <c r="D119" s="10"/>
      <c r="E119" s="14"/>
      <c r="F119" s="12"/>
      <c r="G119" s="12"/>
      <c r="H119" s="13"/>
      <c r="I119" s="14"/>
      <c r="J119" s="15"/>
      <c r="K119" s="56"/>
    </row>
    <row r="120" spans="1:11" ht="18.75">
      <c r="A120" s="9">
        <v>119</v>
      </c>
      <c r="B120" s="56">
        <f>COUNTIF(F$2:F120,F120)</f>
        <v>0</v>
      </c>
      <c r="C120" s="10"/>
      <c r="D120" s="10"/>
      <c r="E120" s="14"/>
      <c r="F120" s="12"/>
      <c r="G120" s="12"/>
      <c r="H120" s="13"/>
      <c r="I120" s="14"/>
      <c r="J120" s="15"/>
      <c r="K120" s="56"/>
    </row>
    <row r="121" spans="1:11" ht="18.75">
      <c r="A121" s="9">
        <v>120</v>
      </c>
      <c r="B121" s="56">
        <f>COUNTIF(F$2:F121,F121)</f>
        <v>0</v>
      </c>
      <c r="C121" s="10"/>
      <c r="D121" s="10"/>
      <c r="E121" s="14"/>
      <c r="F121" s="12"/>
      <c r="G121" s="12"/>
      <c r="H121" s="13"/>
      <c r="I121" s="14"/>
      <c r="J121" s="15"/>
      <c r="K121" s="56"/>
    </row>
    <row r="122" spans="1:11" ht="18.75">
      <c r="A122" s="9">
        <v>121</v>
      </c>
      <c r="B122" s="56">
        <f>COUNTIF(F$2:F122,F122)</f>
        <v>0</v>
      </c>
      <c r="C122" s="10"/>
      <c r="D122" s="10"/>
      <c r="E122" s="14"/>
      <c r="F122" s="12"/>
      <c r="G122" s="12"/>
      <c r="H122" s="13"/>
      <c r="I122" s="14"/>
      <c r="J122" s="15"/>
      <c r="K122" s="56"/>
    </row>
    <row r="123" spans="1:11" ht="18.75">
      <c r="A123" s="9">
        <v>122</v>
      </c>
      <c r="B123" s="56">
        <f>COUNTIF(F$2:F123,F123)</f>
        <v>0</v>
      </c>
      <c r="C123" s="10"/>
      <c r="D123" s="10"/>
      <c r="E123" s="14"/>
      <c r="F123" s="12"/>
      <c r="G123" s="12"/>
      <c r="H123" s="13"/>
      <c r="I123" s="14"/>
      <c r="J123" s="15"/>
      <c r="K123" s="56"/>
    </row>
    <row r="124" spans="1:11" ht="18.75">
      <c r="A124" s="9">
        <v>123</v>
      </c>
      <c r="B124" s="56">
        <f>COUNTIF(F$2:F124,F124)</f>
        <v>0</v>
      </c>
      <c r="C124" s="10"/>
      <c r="D124" s="10"/>
      <c r="E124" s="14"/>
      <c r="F124" s="12"/>
      <c r="G124" s="12"/>
      <c r="H124" s="13"/>
      <c r="I124" s="14"/>
      <c r="J124" s="15"/>
      <c r="K124" s="56"/>
    </row>
    <row r="125" spans="1:11" ht="18.75">
      <c r="A125" s="9">
        <v>124</v>
      </c>
      <c r="B125" s="56">
        <f>COUNTIF(F$2:F125,F125)</f>
        <v>0</v>
      </c>
      <c r="C125" s="10"/>
      <c r="D125" s="10"/>
      <c r="E125" s="14"/>
      <c r="F125" s="12"/>
      <c r="G125" s="12"/>
      <c r="H125" s="13"/>
      <c r="I125" s="14"/>
      <c r="J125" s="15"/>
      <c r="K125" s="56"/>
    </row>
    <row r="126" spans="1:11" ht="18.75">
      <c r="A126" s="9">
        <v>125</v>
      </c>
      <c r="B126" s="56">
        <f>COUNTIF(F$2:F126,F126)</f>
        <v>0</v>
      </c>
      <c r="C126" s="10"/>
      <c r="D126" s="10"/>
      <c r="E126" s="14"/>
      <c r="F126" s="12"/>
      <c r="G126" s="12"/>
      <c r="H126" s="13"/>
      <c r="I126" s="14"/>
      <c r="J126" s="15"/>
      <c r="K126" s="56"/>
    </row>
    <row r="127" spans="1:11" ht="18.75">
      <c r="A127" s="9">
        <v>126</v>
      </c>
      <c r="B127" s="56">
        <f>COUNTIF(F$2:F127,F127)</f>
        <v>0</v>
      </c>
      <c r="C127" s="10"/>
      <c r="D127" s="10"/>
      <c r="E127" s="14"/>
      <c r="F127" s="12"/>
      <c r="G127" s="12"/>
      <c r="H127" s="13"/>
      <c r="I127" s="14"/>
      <c r="J127" s="15"/>
      <c r="K127" s="56"/>
    </row>
    <row r="128" spans="1:11" ht="18.75">
      <c r="A128" s="9">
        <v>127</v>
      </c>
      <c r="B128" s="56">
        <f>COUNTIF(F$2:F128,F128)</f>
        <v>0</v>
      </c>
      <c r="C128" s="10"/>
      <c r="D128" s="10"/>
      <c r="E128" s="14"/>
      <c r="F128" s="12"/>
      <c r="G128" s="12"/>
      <c r="H128" s="13"/>
      <c r="I128" s="14"/>
      <c r="J128" s="15"/>
      <c r="K128" s="56"/>
    </row>
    <row r="129" spans="1:11" ht="18.75">
      <c r="A129" s="9">
        <v>128</v>
      </c>
      <c r="B129" s="56">
        <f>COUNTIF(F$2:F129,F129)</f>
        <v>0</v>
      </c>
      <c r="C129" s="10"/>
      <c r="D129" s="10"/>
      <c r="E129" s="14"/>
      <c r="F129" s="12"/>
      <c r="G129" s="12"/>
      <c r="H129" s="13"/>
      <c r="I129" s="14"/>
      <c r="J129" s="15"/>
      <c r="K129" s="56"/>
    </row>
    <row r="130" spans="1:11" ht="18.75">
      <c r="A130" s="9">
        <v>129</v>
      </c>
      <c r="B130" s="56">
        <f>COUNTIF(F$2:F130,F130)</f>
        <v>0</v>
      </c>
      <c r="C130" s="10"/>
      <c r="D130" s="10"/>
      <c r="E130" s="14"/>
      <c r="F130" s="12"/>
      <c r="G130" s="12"/>
      <c r="H130" s="13"/>
      <c r="I130" s="14"/>
      <c r="J130" s="15"/>
      <c r="K130" s="56"/>
    </row>
    <row r="131" spans="1:11" ht="18.75">
      <c r="A131" s="9">
        <v>130</v>
      </c>
      <c r="B131" s="56">
        <f>COUNTIF(F$2:F131,F131)</f>
        <v>0</v>
      </c>
      <c r="C131" s="10"/>
      <c r="D131" s="10"/>
      <c r="E131" s="14"/>
      <c r="F131" s="12"/>
      <c r="G131" s="12"/>
      <c r="H131" s="13"/>
      <c r="I131" s="14"/>
      <c r="J131" s="15"/>
      <c r="K131" s="56"/>
    </row>
    <row r="132" spans="1:11" ht="18.75">
      <c r="A132" s="9">
        <v>131</v>
      </c>
      <c r="B132" s="56">
        <f>COUNTIF(F$2:F132,F132)</f>
        <v>0</v>
      </c>
      <c r="C132" s="10"/>
      <c r="D132" s="10"/>
      <c r="E132" s="14"/>
      <c r="F132" s="12"/>
      <c r="G132" s="12"/>
      <c r="H132" s="13"/>
      <c r="I132" s="14"/>
      <c r="J132" s="15"/>
      <c r="K132" s="56"/>
    </row>
    <row r="133" spans="1:11" ht="18.75">
      <c r="A133" s="9">
        <v>132</v>
      </c>
      <c r="B133" s="56">
        <f>COUNTIF(F$2:F133,F133)</f>
        <v>0</v>
      </c>
      <c r="C133" s="10"/>
      <c r="D133" s="10"/>
      <c r="E133" s="14"/>
      <c r="F133" s="12"/>
      <c r="G133" s="12"/>
      <c r="H133" s="13"/>
      <c r="I133" s="14"/>
      <c r="J133" s="15"/>
      <c r="K133" s="56"/>
    </row>
    <row r="134" spans="1:11" ht="18.75">
      <c r="A134" s="9">
        <v>133</v>
      </c>
      <c r="B134" s="56">
        <f>COUNTIF(F$2:F134,F134)</f>
        <v>0</v>
      </c>
      <c r="C134" s="10"/>
      <c r="D134" s="10"/>
      <c r="E134" s="14"/>
      <c r="F134" s="12"/>
      <c r="G134" s="12"/>
      <c r="H134" s="13"/>
      <c r="I134" s="14"/>
      <c r="J134" s="15"/>
      <c r="K134" s="56"/>
    </row>
    <row r="135" spans="1:11" ht="18.75">
      <c r="A135" s="9">
        <v>134</v>
      </c>
      <c r="B135" s="56">
        <f>COUNTIF(F$2:F135,F135)</f>
        <v>0</v>
      </c>
      <c r="C135" s="10"/>
      <c r="D135" s="10"/>
      <c r="E135" s="14"/>
      <c r="F135" s="12"/>
      <c r="G135" s="12"/>
      <c r="H135" s="13"/>
      <c r="I135" s="14"/>
      <c r="J135" s="15"/>
      <c r="K135" s="56"/>
    </row>
    <row r="136" spans="1:11" ht="18.75">
      <c r="A136" s="9">
        <v>135</v>
      </c>
      <c r="B136" s="56">
        <f>COUNTIF(F$2:F136,F136)</f>
        <v>0</v>
      </c>
      <c r="C136" s="10"/>
      <c r="D136" s="10"/>
      <c r="E136" s="14"/>
      <c r="F136" s="12"/>
      <c r="G136" s="12"/>
      <c r="H136" s="13"/>
      <c r="I136" s="14"/>
      <c r="J136" s="15"/>
      <c r="K136" s="56"/>
    </row>
    <row r="137" spans="1:11" ht="18.75">
      <c r="A137" s="9">
        <v>136</v>
      </c>
      <c r="B137" s="56">
        <f>COUNTIF(F$2:F137,F137)</f>
        <v>0</v>
      </c>
      <c r="C137" s="10"/>
      <c r="D137" s="10"/>
      <c r="E137" s="14"/>
      <c r="F137" s="12"/>
      <c r="G137" s="12"/>
      <c r="H137" s="13"/>
      <c r="I137" s="14"/>
      <c r="J137" s="15"/>
      <c r="K137" s="56"/>
    </row>
    <row r="138" spans="1:11" ht="18.75">
      <c r="A138" s="9">
        <v>137</v>
      </c>
      <c r="B138" s="56">
        <f>COUNTIF(F$2:F138,F138)</f>
        <v>0</v>
      </c>
      <c r="C138" s="10"/>
      <c r="D138" s="10"/>
      <c r="E138" s="14"/>
      <c r="F138" s="12"/>
      <c r="G138" s="12"/>
      <c r="H138" s="13"/>
      <c r="I138" s="14"/>
      <c r="J138" s="15"/>
      <c r="K138" s="56"/>
    </row>
    <row r="139" spans="1:11" ht="18.75">
      <c r="A139" s="9">
        <v>138</v>
      </c>
      <c r="B139" s="56">
        <f>COUNTIF(F$2:F139,F139)</f>
        <v>0</v>
      </c>
      <c r="C139" s="10"/>
      <c r="D139" s="10"/>
      <c r="E139" s="14"/>
      <c r="F139" s="12"/>
      <c r="G139" s="12"/>
      <c r="H139" s="13"/>
      <c r="I139" s="14"/>
      <c r="J139" s="15"/>
      <c r="K139" s="56"/>
    </row>
    <row r="140" spans="1:11" ht="18.75">
      <c r="A140" s="9">
        <v>139</v>
      </c>
      <c r="B140" s="56">
        <f>COUNTIF(F$2:F140,F140)</f>
        <v>0</v>
      </c>
      <c r="C140" s="10"/>
      <c r="D140" s="10"/>
      <c r="E140" s="14"/>
      <c r="F140" s="12"/>
      <c r="G140" s="12"/>
      <c r="H140" s="13"/>
      <c r="I140" s="14"/>
      <c r="J140" s="15"/>
      <c r="K140" s="56"/>
    </row>
    <row r="141" spans="1:11" ht="18.75">
      <c r="A141" s="9">
        <v>140</v>
      </c>
      <c r="B141" s="56">
        <f>COUNTIF(F$2:F141,F141)</f>
        <v>0</v>
      </c>
      <c r="C141" s="10"/>
      <c r="D141" s="10"/>
      <c r="E141" s="14"/>
      <c r="F141" s="12"/>
      <c r="G141" s="12"/>
      <c r="H141" s="13"/>
      <c r="I141" s="14"/>
      <c r="J141" s="15"/>
      <c r="K141" s="56"/>
    </row>
    <row r="142" spans="1:11" ht="18.75">
      <c r="A142" s="9">
        <v>141</v>
      </c>
      <c r="B142" s="56">
        <f>COUNTIF(F$2:F142,F142)</f>
        <v>0</v>
      </c>
      <c r="C142" s="10"/>
      <c r="D142" s="10"/>
      <c r="E142" s="14"/>
      <c r="F142" s="12"/>
      <c r="G142" s="12"/>
      <c r="H142" s="13"/>
      <c r="I142" s="14"/>
      <c r="J142" s="15"/>
      <c r="K142" s="56"/>
    </row>
    <row r="143" spans="1:11" ht="18.75">
      <c r="A143" s="9">
        <v>142</v>
      </c>
      <c r="B143" s="56">
        <f>COUNTIF(F$2:F143,F143)</f>
        <v>0</v>
      </c>
      <c r="C143" s="10"/>
      <c r="D143" s="10"/>
      <c r="E143" s="14"/>
      <c r="F143" s="12"/>
      <c r="G143" s="12"/>
      <c r="H143" s="13"/>
      <c r="I143" s="14"/>
      <c r="J143" s="15"/>
      <c r="K143" s="56"/>
    </row>
    <row r="144" spans="1:11" ht="18.75">
      <c r="A144" s="9">
        <v>143</v>
      </c>
      <c r="B144" s="56">
        <f>COUNTIF(F$2:F144,F144)</f>
        <v>0</v>
      </c>
      <c r="C144" s="10"/>
      <c r="D144" s="10"/>
      <c r="E144" s="14"/>
      <c r="F144" s="12"/>
      <c r="G144" s="12"/>
      <c r="H144" s="13"/>
      <c r="I144" s="14"/>
      <c r="J144" s="15"/>
      <c r="K144" s="56"/>
    </row>
    <row r="145" spans="1:11" ht="18.75">
      <c r="A145" s="9">
        <v>144</v>
      </c>
      <c r="B145" s="56">
        <f>COUNTIF(F$2:F145,F145)</f>
        <v>0</v>
      </c>
      <c r="C145" s="10"/>
      <c r="D145" s="10"/>
      <c r="E145" s="14"/>
      <c r="F145" s="12"/>
      <c r="G145" s="12"/>
      <c r="H145" s="13"/>
      <c r="I145" s="14"/>
      <c r="J145" s="15"/>
      <c r="K145" s="56"/>
    </row>
    <row r="146" spans="1:11" ht="18.75">
      <c r="A146" s="9">
        <v>145</v>
      </c>
      <c r="B146" s="56">
        <f>COUNTIF(F$2:F146,F146)</f>
        <v>0</v>
      </c>
      <c r="C146" s="10"/>
      <c r="D146" s="10"/>
      <c r="E146" s="14"/>
      <c r="F146" s="12"/>
      <c r="G146" s="12"/>
      <c r="H146" s="13"/>
      <c r="I146" s="14"/>
      <c r="J146" s="15"/>
      <c r="K146" s="56"/>
    </row>
    <row r="147" spans="1:11" ht="18.75">
      <c r="A147" s="9">
        <v>146</v>
      </c>
      <c r="B147" s="56">
        <f>COUNTIF(F$2:F147,F147)</f>
        <v>0</v>
      </c>
      <c r="C147" s="10"/>
      <c r="D147" s="10"/>
      <c r="E147" s="14"/>
      <c r="F147" s="12"/>
      <c r="G147" s="12"/>
      <c r="H147" s="13"/>
      <c r="I147" s="14"/>
      <c r="J147" s="15"/>
      <c r="K147" s="56"/>
    </row>
    <row r="148" spans="1:11" ht="18.75">
      <c r="A148" s="9">
        <v>147</v>
      </c>
      <c r="B148" s="56">
        <f>COUNTIF(F$2:F148,F148)</f>
        <v>0</v>
      </c>
      <c r="C148" s="10"/>
      <c r="D148" s="10"/>
      <c r="E148" s="14"/>
      <c r="F148" s="12"/>
      <c r="G148" s="12"/>
      <c r="H148" s="13"/>
      <c r="I148" s="14"/>
      <c r="J148" s="15"/>
      <c r="K148" s="56"/>
    </row>
    <row r="149" spans="1:11" ht="18.75">
      <c r="A149" s="9">
        <v>148</v>
      </c>
      <c r="B149" s="56">
        <f>COUNTIF(F$2:F149,F149)</f>
        <v>0</v>
      </c>
      <c r="C149" s="10"/>
      <c r="D149" s="10"/>
      <c r="E149" s="14"/>
      <c r="F149" s="12"/>
      <c r="G149" s="12"/>
      <c r="H149" s="13"/>
      <c r="I149" s="14"/>
      <c r="J149" s="15"/>
      <c r="K149" s="56"/>
    </row>
    <row r="150" spans="1:11" ht="18.75">
      <c r="A150" s="9">
        <v>149</v>
      </c>
      <c r="B150" s="56">
        <f>COUNTIF(F$2:F150,F150)</f>
        <v>0</v>
      </c>
      <c r="C150" s="10"/>
      <c r="D150" s="10"/>
      <c r="E150" s="14"/>
      <c r="F150" s="12"/>
      <c r="G150" s="12"/>
      <c r="H150" s="13"/>
      <c r="I150" s="14"/>
      <c r="J150" s="15"/>
      <c r="K150" s="56"/>
    </row>
    <row r="151" spans="1:11" ht="18.75">
      <c r="A151" s="9">
        <v>150</v>
      </c>
      <c r="B151" s="56">
        <f>COUNTIF(F$2:F151,F151)</f>
        <v>0</v>
      </c>
      <c r="C151" s="10"/>
      <c r="D151" s="10"/>
      <c r="E151" s="14"/>
      <c r="F151" s="12"/>
      <c r="G151" s="12"/>
      <c r="H151" s="13"/>
      <c r="I151" s="14"/>
      <c r="J151" s="15"/>
      <c r="K151" s="56"/>
    </row>
    <row r="152" spans="1:11" ht="18.75">
      <c r="A152" s="9">
        <v>151</v>
      </c>
      <c r="B152" s="56">
        <f>COUNTIF(F$2:F152,F152)</f>
        <v>0</v>
      </c>
      <c r="C152" s="10"/>
      <c r="D152" s="10"/>
      <c r="E152" s="14"/>
      <c r="F152" s="12"/>
      <c r="G152" s="12"/>
      <c r="H152" s="13"/>
      <c r="I152" s="14"/>
      <c r="J152" s="15"/>
      <c r="K152" s="56"/>
    </row>
    <row r="153" spans="1:11" ht="18.75">
      <c r="A153" s="9">
        <v>152</v>
      </c>
      <c r="B153" s="56">
        <f>COUNTIF(F$2:F153,F153)</f>
        <v>0</v>
      </c>
      <c r="C153" s="10"/>
      <c r="D153" s="10"/>
      <c r="E153" s="14"/>
      <c r="F153" s="12"/>
      <c r="G153" s="12"/>
      <c r="H153" s="13"/>
      <c r="I153" s="14"/>
      <c r="J153" s="15"/>
      <c r="K153" s="56"/>
    </row>
    <row r="154" spans="1:11" ht="18.75">
      <c r="A154" s="9">
        <v>153</v>
      </c>
      <c r="B154" s="56">
        <f>COUNTIF(F$2:F154,F154)</f>
        <v>0</v>
      </c>
      <c r="C154" s="10"/>
      <c r="D154" s="10"/>
      <c r="E154" s="14"/>
      <c r="F154" s="12"/>
      <c r="G154" s="12"/>
      <c r="H154" s="13"/>
      <c r="I154" s="14"/>
      <c r="J154" s="15"/>
      <c r="K154" s="56"/>
    </row>
    <row r="155" spans="1:11" ht="18.75">
      <c r="A155" s="9">
        <v>154</v>
      </c>
      <c r="B155" s="56">
        <f>COUNTIF(F$2:F155,F155)</f>
        <v>0</v>
      </c>
      <c r="C155" s="10"/>
      <c r="D155" s="10"/>
      <c r="E155" s="14"/>
      <c r="F155" s="12"/>
      <c r="G155" s="12"/>
      <c r="H155" s="13"/>
      <c r="I155" s="14"/>
      <c r="J155" s="15"/>
      <c r="K155" s="56"/>
    </row>
    <row r="156" spans="1:11" ht="18.75">
      <c r="A156" s="9">
        <v>155</v>
      </c>
      <c r="B156" s="56">
        <f>COUNTIF(F$2:F156,F156)</f>
        <v>0</v>
      </c>
      <c r="C156" s="10"/>
      <c r="D156" s="10"/>
      <c r="E156" s="14"/>
      <c r="F156" s="12"/>
      <c r="G156" s="12"/>
      <c r="H156" s="13"/>
      <c r="I156" s="14"/>
      <c r="J156" s="15"/>
      <c r="K156" s="56"/>
    </row>
    <row r="157" spans="1:11" ht="18.75">
      <c r="A157" s="9">
        <v>156</v>
      </c>
      <c r="B157" s="56">
        <f>COUNTIF(F$2:F157,F157)</f>
        <v>0</v>
      </c>
      <c r="C157" s="10"/>
      <c r="D157" s="10"/>
      <c r="E157" s="14"/>
      <c r="F157" s="12"/>
      <c r="G157" s="12"/>
      <c r="H157" s="13"/>
      <c r="I157" s="14"/>
      <c r="J157" s="15"/>
      <c r="K157" s="56"/>
    </row>
    <row r="158" spans="1:11" ht="18.75">
      <c r="A158" s="9">
        <v>157</v>
      </c>
      <c r="B158" s="56">
        <f>COUNTIF(F$2:F158,F158)</f>
        <v>0</v>
      </c>
      <c r="C158" s="10"/>
      <c r="D158" s="10"/>
      <c r="E158" s="14"/>
      <c r="F158" s="12"/>
      <c r="G158" s="12"/>
      <c r="H158" s="13"/>
      <c r="I158" s="14"/>
      <c r="J158" s="15"/>
      <c r="K158" s="56"/>
    </row>
    <row r="159" spans="1:11" ht="18.75">
      <c r="A159" s="9">
        <v>158</v>
      </c>
      <c r="B159" s="56">
        <f>COUNTIF(F$2:F159,F159)</f>
        <v>0</v>
      </c>
      <c r="C159" s="10"/>
      <c r="D159" s="10"/>
      <c r="E159" s="14"/>
      <c r="F159" s="12"/>
      <c r="G159" s="12"/>
      <c r="H159" s="13"/>
      <c r="I159" s="14"/>
      <c r="J159" s="15"/>
      <c r="K159" s="56"/>
    </row>
    <row r="160" spans="1:11" ht="18.75">
      <c r="A160" s="9">
        <v>159</v>
      </c>
      <c r="B160" s="56">
        <f>COUNTIF(F$2:F160,F160)</f>
        <v>0</v>
      </c>
      <c r="C160" s="10"/>
      <c r="D160" s="10"/>
      <c r="E160" s="14"/>
      <c r="F160" s="12"/>
      <c r="G160" s="12"/>
      <c r="H160" s="13"/>
      <c r="I160" s="14"/>
      <c r="J160" s="15"/>
      <c r="K160" s="56"/>
    </row>
    <row r="161" spans="1:11" ht="18.75">
      <c r="A161" s="9">
        <v>160</v>
      </c>
      <c r="B161" s="56">
        <f>COUNTIF(F$2:F161,F161)</f>
        <v>0</v>
      </c>
      <c r="C161" s="10"/>
      <c r="D161" s="10"/>
      <c r="E161" s="14"/>
      <c r="F161" s="12"/>
      <c r="G161" s="12"/>
      <c r="H161" s="13"/>
      <c r="I161" s="14"/>
      <c r="J161" s="15"/>
      <c r="K161" s="56"/>
    </row>
    <row r="162" spans="1:11" ht="18.75">
      <c r="A162" s="9">
        <v>161</v>
      </c>
      <c r="B162" s="56">
        <f>COUNTIF(F$2:F162,F162)</f>
        <v>0</v>
      </c>
      <c r="C162" s="10"/>
      <c r="D162" s="10"/>
      <c r="E162" s="14"/>
      <c r="F162" s="12"/>
      <c r="G162" s="12"/>
      <c r="H162" s="13"/>
      <c r="I162" s="14"/>
      <c r="J162" s="15"/>
      <c r="K162" s="56"/>
    </row>
    <row r="163" spans="1:11" ht="18.75">
      <c r="A163" s="9">
        <v>162</v>
      </c>
      <c r="B163" s="56">
        <f>COUNTIF(F$2:F163,F163)</f>
        <v>0</v>
      </c>
      <c r="C163" s="10"/>
      <c r="D163" s="10"/>
      <c r="E163" s="14"/>
      <c r="F163" s="12"/>
      <c r="G163" s="12"/>
      <c r="H163" s="13"/>
      <c r="I163" s="14"/>
      <c r="J163" s="15"/>
      <c r="K163" s="56"/>
    </row>
    <row r="164" spans="1:11" ht="18.75">
      <c r="A164" s="9">
        <v>163</v>
      </c>
      <c r="B164" s="56">
        <f>COUNTIF(F$2:F164,F164)</f>
        <v>0</v>
      </c>
      <c r="C164" s="10"/>
      <c r="D164" s="10"/>
      <c r="E164" s="14"/>
      <c r="F164" s="12"/>
      <c r="G164" s="12"/>
      <c r="H164" s="13"/>
      <c r="I164" s="14"/>
      <c r="J164" s="15"/>
      <c r="K164" s="56"/>
    </row>
    <row r="165" spans="1:11" ht="18.75">
      <c r="A165" s="9">
        <v>164</v>
      </c>
      <c r="B165" s="56">
        <f>COUNTIF(F$2:F165,F165)</f>
        <v>0</v>
      </c>
      <c r="C165" s="10"/>
      <c r="D165" s="10"/>
      <c r="E165" s="14"/>
      <c r="F165" s="12"/>
      <c r="G165" s="12"/>
      <c r="H165" s="13"/>
      <c r="I165" s="14"/>
      <c r="J165" s="15"/>
      <c r="K165" s="56"/>
    </row>
    <row r="166" spans="1:11" ht="18.75">
      <c r="A166" s="9">
        <v>165</v>
      </c>
      <c r="B166" s="56">
        <f>COUNTIF(F$2:F166,F166)</f>
        <v>0</v>
      </c>
      <c r="C166" s="10"/>
      <c r="D166" s="10"/>
      <c r="E166" s="14"/>
      <c r="F166" s="12"/>
      <c r="G166" s="12"/>
      <c r="H166" s="13"/>
      <c r="I166" s="14"/>
      <c r="J166" s="15"/>
      <c r="K166" s="56"/>
    </row>
    <row r="167" spans="1:11" ht="18.75">
      <c r="A167" s="9">
        <v>166</v>
      </c>
      <c r="B167" s="56">
        <f>COUNTIF(F$2:F167,F167)</f>
        <v>0</v>
      </c>
      <c r="C167" s="10"/>
      <c r="D167" s="10"/>
      <c r="E167" s="14"/>
      <c r="F167" s="12"/>
      <c r="G167" s="12"/>
      <c r="H167" s="13"/>
      <c r="I167" s="14"/>
      <c r="J167" s="15"/>
      <c r="K167" s="56"/>
    </row>
    <row r="168" spans="1:11" ht="18.75">
      <c r="A168" s="9">
        <v>167</v>
      </c>
      <c r="B168" s="56">
        <f>COUNTIF(F$2:F168,F168)</f>
        <v>0</v>
      </c>
      <c r="C168" s="10"/>
      <c r="D168" s="10"/>
      <c r="E168" s="14"/>
      <c r="F168" s="12"/>
      <c r="G168" s="12"/>
      <c r="H168" s="13"/>
      <c r="I168" s="14"/>
      <c r="J168" s="15"/>
      <c r="K168" s="56"/>
    </row>
    <row r="169" spans="1:11" ht="18.75">
      <c r="A169" s="9">
        <v>168</v>
      </c>
      <c r="B169" s="56">
        <f>COUNTIF(F$2:F169,F169)</f>
        <v>0</v>
      </c>
      <c r="C169" s="10"/>
      <c r="D169" s="10"/>
      <c r="E169" s="14"/>
      <c r="F169" s="12"/>
      <c r="G169" s="12"/>
      <c r="H169" s="13"/>
      <c r="I169" s="14"/>
      <c r="J169" s="15"/>
      <c r="K169" s="56"/>
    </row>
    <row r="170" spans="1:11" ht="18.75">
      <c r="A170" s="9">
        <v>169</v>
      </c>
      <c r="B170" s="56">
        <f>COUNTIF(F$2:F170,F170)</f>
        <v>0</v>
      </c>
      <c r="C170" s="10"/>
      <c r="D170" s="10"/>
      <c r="E170" s="14"/>
      <c r="F170" s="12"/>
      <c r="G170" s="12"/>
      <c r="H170" s="13"/>
      <c r="I170" s="14"/>
      <c r="J170" s="15"/>
      <c r="K170" s="56"/>
    </row>
    <row r="171" spans="1:11" ht="18.75">
      <c r="A171" s="9">
        <v>170</v>
      </c>
      <c r="B171" s="56">
        <f>COUNTIF(F$2:F171,F171)</f>
        <v>0</v>
      </c>
      <c r="C171" s="10"/>
      <c r="D171" s="10"/>
      <c r="E171" s="14"/>
      <c r="F171" s="12"/>
      <c r="G171" s="12"/>
      <c r="H171" s="13"/>
      <c r="I171" s="14"/>
      <c r="J171" s="15"/>
      <c r="K171" s="56"/>
    </row>
    <row r="172" spans="1:11" ht="18.75">
      <c r="A172" s="9">
        <v>171</v>
      </c>
      <c r="B172" s="56">
        <f>COUNTIF(F$2:F172,F172)</f>
        <v>0</v>
      </c>
      <c r="C172" s="10"/>
      <c r="D172" s="10"/>
      <c r="E172" s="14"/>
      <c r="F172" s="12"/>
      <c r="G172" s="12"/>
      <c r="H172" s="13"/>
      <c r="I172" s="14"/>
      <c r="J172" s="15"/>
      <c r="K172" s="56"/>
    </row>
    <row r="173" spans="1:11" ht="18.75">
      <c r="A173" s="9">
        <v>172</v>
      </c>
      <c r="B173" s="56">
        <f>COUNTIF(F$2:F173,F173)</f>
        <v>0</v>
      </c>
      <c r="C173" s="10"/>
      <c r="D173" s="10"/>
      <c r="E173" s="14"/>
      <c r="F173" s="12"/>
      <c r="G173" s="12"/>
      <c r="H173" s="13"/>
      <c r="I173" s="14"/>
      <c r="J173" s="15"/>
      <c r="K173" s="56"/>
    </row>
    <row r="174" spans="1:11" ht="18.75">
      <c r="A174" s="9">
        <v>173</v>
      </c>
      <c r="B174" s="56">
        <f>COUNTIF(F$2:F174,F174)</f>
        <v>0</v>
      </c>
      <c r="C174" s="10"/>
      <c r="D174" s="10"/>
      <c r="E174" s="14"/>
      <c r="F174" s="12"/>
      <c r="G174" s="12"/>
      <c r="H174" s="13"/>
      <c r="I174" s="14"/>
      <c r="J174" s="15"/>
      <c r="K174" s="56"/>
    </row>
    <row r="175" spans="1:11" ht="18.75">
      <c r="A175" s="9">
        <v>174</v>
      </c>
      <c r="B175" s="56">
        <f>COUNTIF(F$2:F175,F175)</f>
        <v>0</v>
      </c>
      <c r="C175" s="10"/>
      <c r="D175" s="10"/>
      <c r="E175" s="14"/>
      <c r="F175" s="12"/>
      <c r="G175" s="12"/>
      <c r="H175" s="13"/>
      <c r="I175" s="14"/>
      <c r="J175" s="15"/>
      <c r="K175" s="56"/>
    </row>
    <row r="176" spans="1:11" ht="18.75">
      <c r="A176" s="9">
        <v>175</v>
      </c>
      <c r="B176" s="56">
        <f>COUNTIF(F$2:F176,F176)</f>
        <v>0</v>
      </c>
      <c r="C176" s="10"/>
      <c r="D176" s="10"/>
      <c r="E176" s="14"/>
      <c r="F176" s="12"/>
      <c r="G176" s="12"/>
      <c r="H176" s="13"/>
      <c r="I176" s="14"/>
      <c r="J176" s="15"/>
      <c r="K176" s="56"/>
    </row>
    <row r="177" spans="1:11" ht="18.75">
      <c r="A177" s="9">
        <v>176</v>
      </c>
      <c r="B177" s="56">
        <f>COUNTIF(F$2:F177,F177)</f>
        <v>0</v>
      </c>
      <c r="C177" s="10"/>
      <c r="D177" s="10"/>
      <c r="E177" s="14"/>
      <c r="F177" s="12"/>
      <c r="G177" s="12"/>
      <c r="H177" s="13"/>
      <c r="I177" s="14"/>
      <c r="J177" s="15"/>
      <c r="K177" s="56"/>
    </row>
    <row r="178" spans="1:11" ht="18.75">
      <c r="A178" s="9">
        <v>177</v>
      </c>
      <c r="B178" s="56">
        <f>COUNTIF(F$2:F178,F178)</f>
        <v>0</v>
      </c>
      <c r="C178" s="10"/>
      <c r="D178" s="10"/>
      <c r="E178" s="14"/>
      <c r="F178" s="12"/>
      <c r="G178" s="12"/>
      <c r="H178" s="13"/>
      <c r="I178" s="14"/>
      <c r="J178" s="15"/>
      <c r="K178" s="56"/>
    </row>
    <row r="179" spans="1:11" ht="18.75">
      <c r="A179" s="9">
        <v>178</v>
      </c>
      <c r="B179" s="56">
        <f>COUNTIF(F$2:F179,F179)</f>
        <v>0</v>
      </c>
      <c r="C179" s="10"/>
      <c r="D179" s="10"/>
      <c r="E179" s="14"/>
      <c r="F179" s="12"/>
      <c r="G179" s="12"/>
      <c r="H179" s="13"/>
      <c r="I179" s="14"/>
      <c r="J179" s="15"/>
      <c r="K179" s="56"/>
    </row>
    <row r="180" spans="1:11" ht="18.75">
      <c r="A180" s="9">
        <v>179</v>
      </c>
      <c r="B180" s="56">
        <f>COUNTIF(F$2:F180,F180)</f>
        <v>0</v>
      </c>
      <c r="C180" s="10"/>
      <c r="D180" s="10"/>
      <c r="E180" s="14"/>
      <c r="F180" s="12"/>
      <c r="G180" s="12"/>
      <c r="H180" s="13"/>
      <c r="I180" s="14"/>
      <c r="J180" s="15"/>
      <c r="K180" s="56"/>
    </row>
    <row r="181" spans="1:11" ht="18.75">
      <c r="A181" s="9">
        <v>180</v>
      </c>
      <c r="B181" s="56">
        <f>COUNTIF(F$2:F181,F181)</f>
        <v>0</v>
      </c>
      <c r="C181" s="10"/>
      <c r="D181" s="10"/>
      <c r="E181" s="14"/>
      <c r="F181" s="12"/>
      <c r="G181" s="12"/>
      <c r="H181" s="13"/>
      <c r="I181" s="14"/>
      <c r="J181" s="15"/>
      <c r="K181" s="56"/>
    </row>
    <row r="182" spans="1:11" ht="18.75">
      <c r="A182" s="9">
        <v>181</v>
      </c>
      <c r="B182" s="56">
        <f>COUNTIF(F$2:F182,F182)</f>
        <v>0</v>
      </c>
      <c r="C182" s="10"/>
      <c r="D182" s="10"/>
      <c r="E182" s="14"/>
      <c r="F182" s="12"/>
      <c r="G182" s="12"/>
      <c r="H182" s="13"/>
      <c r="I182" s="14"/>
      <c r="J182" s="15"/>
      <c r="K182" s="56"/>
    </row>
    <row r="183" spans="1:11" ht="18.75">
      <c r="A183" s="9">
        <v>182</v>
      </c>
      <c r="B183" s="56">
        <f>COUNTIF(F$2:F183,F183)</f>
        <v>0</v>
      </c>
      <c r="C183" s="10"/>
      <c r="D183" s="10"/>
      <c r="E183" s="14"/>
      <c r="F183" s="12"/>
      <c r="G183" s="12"/>
      <c r="H183" s="13"/>
      <c r="I183" s="14"/>
      <c r="J183" s="15"/>
      <c r="K183" s="56"/>
    </row>
    <row r="184" spans="1:11" ht="18.75">
      <c r="A184" s="9">
        <v>183</v>
      </c>
      <c r="B184" s="56">
        <f>COUNTIF(F$2:F184,F184)</f>
        <v>0</v>
      </c>
      <c r="C184" s="10"/>
      <c r="D184" s="10"/>
      <c r="E184" s="14"/>
      <c r="F184" s="12"/>
      <c r="G184" s="12"/>
      <c r="H184" s="13"/>
      <c r="I184" s="14"/>
      <c r="J184" s="15"/>
      <c r="K184" s="56"/>
    </row>
    <row r="185" spans="1:11" ht="18.75">
      <c r="A185" s="9">
        <v>184</v>
      </c>
      <c r="B185" s="56">
        <f>COUNTIF(F$2:F185,F185)</f>
        <v>0</v>
      </c>
      <c r="C185" s="10"/>
      <c r="D185" s="10"/>
      <c r="E185" s="14"/>
      <c r="F185" s="12"/>
      <c r="G185" s="12"/>
      <c r="H185" s="13"/>
      <c r="I185" s="14"/>
      <c r="J185" s="15"/>
      <c r="K185" s="56"/>
    </row>
    <row r="186" spans="1:11" ht="18.75">
      <c r="A186" s="9">
        <v>185</v>
      </c>
      <c r="B186" s="56">
        <f>COUNTIF(F$2:F186,F186)</f>
        <v>0</v>
      </c>
      <c r="C186" s="10"/>
      <c r="D186" s="10"/>
      <c r="E186" s="14"/>
      <c r="F186" s="12"/>
      <c r="G186" s="12"/>
      <c r="H186" s="13"/>
      <c r="I186" s="14"/>
      <c r="J186" s="15"/>
      <c r="K186" s="56"/>
    </row>
    <row r="187" spans="1:11" ht="18.75">
      <c r="A187" s="9">
        <v>186</v>
      </c>
      <c r="B187" s="56">
        <f>COUNTIF(F$2:F187,F187)</f>
        <v>0</v>
      </c>
      <c r="C187" s="10"/>
      <c r="D187" s="10"/>
      <c r="E187" s="14"/>
      <c r="F187" s="12"/>
      <c r="G187" s="12"/>
      <c r="H187" s="13"/>
      <c r="I187" s="14"/>
      <c r="J187" s="15"/>
      <c r="K187" s="56"/>
    </row>
    <row r="188" spans="1:11" ht="18.75">
      <c r="A188" s="9">
        <v>187</v>
      </c>
      <c r="B188" s="56">
        <f>COUNTIF(F$2:F188,F188)</f>
        <v>0</v>
      </c>
      <c r="C188" s="10"/>
      <c r="D188" s="10"/>
      <c r="E188" s="14"/>
      <c r="F188" s="12"/>
      <c r="G188" s="12"/>
      <c r="H188" s="13"/>
      <c r="I188" s="14"/>
      <c r="J188" s="15"/>
      <c r="K188" s="56"/>
    </row>
    <row r="189" spans="1:11" ht="18.75">
      <c r="A189" s="9">
        <v>188</v>
      </c>
      <c r="B189" s="56">
        <f>COUNTIF(F$2:F189,F189)</f>
        <v>0</v>
      </c>
      <c r="C189" s="10"/>
      <c r="D189" s="10"/>
      <c r="E189" s="14"/>
      <c r="F189" s="12"/>
      <c r="G189" s="12"/>
      <c r="H189" s="13"/>
      <c r="I189" s="14"/>
      <c r="J189" s="15"/>
      <c r="K189" s="56"/>
    </row>
    <row r="190" spans="1:11" ht="18.75">
      <c r="A190" s="9">
        <v>189</v>
      </c>
      <c r="B190" s="56">
        <f>COUNTIF(F$2:F190,F190)</f>
        <v>0</v>
      </c>
      <c r="C190" s="10"/>
      <c r="D190" s="10"/>
      <c r="E190" s="14"/>
      <c r="F190" s="12"/>
      <c r="G190" s="12"/>
      <c r="H190" s="14"/>
      <c r="I190" s="14"/>
      <c r="J190" s="15"/>
      <c r="K190" s="56"/>
    </row>
    <row r="191" spans="1:11" ht="18.75">
      <c r="A191" s="9">
        <v>190</v>
      </c>
      <c r="B191" s="56">
        <f>COUNTIF(F$2:F191,F191)</f>
        <v>0</v>
      </c>
      <c r="C191" s="10"/>
      <c r="D191" s="10"/>
      <c r="E191" s="14"/>
      <c r="F191" s="12"/>
      <c r="G191" s="12"/>
      <c r="H191" s="14"/>
      <c r="I191" s="14"/>
      <c r="J191" s="15"/>
      <c r="K191" s="56"/>
    </row>
    <row r="192" spans="1:11" ht="18.75">
      <c r="A192" s="9">
        <v>191</v>
      </c>
      <c r="B192" s="56">
        <f>COUNTIF(F$2:F192,F192)</f>
        <v>0</v>
      </c>
      <c r="C192" s="10"/>
      <c r="D192" s="10"/>
      <c r="E192" s="14"/>
      <c r="F192" s="12"/>
      <c r="G192" s="12"/>
      <c r="H192" s="14"/>
      <c r="I192" s="14"/>
      <c r="J192" s="15"/>
      <c r="K192" s="56"/>
    </row>
    <row r="193" spans="1:11" ht="18.75">
      <c r="A193" s="9">
        <v>192</v>
      </c>
      <c r="B193" s="56">
        <f>COUNTIF(F$2:F193,F193)</f>
        <v>0</v>
      </c>
      <c r="C193" s="10"/>
      <c r="D193" s="10"/>
      <c r="E193" s="14"/>
      <c r="F193" s="12"/>
      <c r="G193" s="12"/>
      <c r="H193" s="14"/>
      <c r="I193" s="14"/>
      <c r="J193" s="15"/>
      <c r="K193" s="56"/>
    </row>
    <row r="194" spans="1:11" ht="18.75">
      <c r="A194" s="9">
        <v>193</v>
      </c>
      <c r="B194" s="56">
        <f>COUNTIF(F$2:F194,F194)</f>
        <v>0</v>
      </c>
      <c r="C194" s="10"/>
      <c r="D194" s="10"/>
      <c r="E194" s="14"/>
      <c r="F194" s="12"/>
      <c r="G194" s="12"/>
      <c r="H194" s="14"/>
      <c r="I194" s="14"/>
      <c r="J194" s="15"/>
      <c r="K194" s="56"/>
    </row>
    <row r="195" spans="1:11" ht="18.75">
      <c r="A195" s="9">
        <v>194</v>
      </c>
      <c r="B195" s="56">
        <f>COUNTIF(F$2:F195,F195)</f>
        <v>0</v>
      </c>
      <c r="C195" s="10"/>
      <c r="D195" s="10"/>
      <c r="E195" s="14"/>
      <c r="F195" s="12"/>
      <c r="G195" s="12"/>
      <c r="H195" s="14"/>
      <c r="I195" s="14"/>
      <c r="J195" s="15"/>
      <c r="K195" s="56"/>
    </row>
    <row r="196" spans="1:11" ht="18.75">
      <c r="A196" s="9">
        <v>195</v>
      </c>
      <c r="B196" s="56">
        <f>COUNTIF(F$2:F196,F196)</f>
        <v>0</v>
      </c>
      <c r="C196" s="10"/>
      <c r="D196" s="10"/>
      <c r="E196" s="14"/>
      <c r="F196" s="12"/>
      <c r="G196" s="12"/>
      <c r="H196" s="14"/>
      <c r="I196" s="14"/>
      <c r="J196" s="15"/>
      <c r="K196" s="56"/>
    </row>
    <row r="197" spans="1:11" ht="18.75">
      <c r="A197" s="9">
        <v>196</v>
      </c>
      <c r="B197" s="56">
        <f>COUNTIF(F$2:F197,F197)</f>
        <v>0</v>
      </c>
      <c r="C197" s="10"/>
      <c r="D197" s="10"/>
      <c r="E197" s="14"/>
      <c r="F197" s="12"/>
      <c r="G197" s="12"/>
      <c r="H197" s="14"/>
      <c r="I197" s="14"/>
      <c r="J197" s="15"/>
      <c r="K197" s="56"/>
    </row>
    <row r="198" spans="1:11" ht="18.75">
      <c r="A198" s="9">
        <v>197</v>
      </c>
      <c r="B198" s="56">
        <f>COUNTIF(F$2:F198,F198)</f>
        <v>0</v>
      </c>
      <c r="C198" s="10"/>
      <c r="D198" s="10"/>
      <c r="E198" s="14"/>
      <c r="F198" s="12"/>
      <c r="G198" s="12"/>
      <c r="H198" s="14"/>
      <c r="I198" s="14"/>
      <c r="J198" s="15"/>
      <c r="K198" s="56"/>
    </row>
    <row r="199" spans="1:11" ht="18.75">
      <c r="A199" s="9">
        <v>198</v>
      </c>
      <c r="B199" s="56">
        <f>COUNTIF(F$2:F199,F199)</f>
        <v>0</v>
      </c>
      <c r="C199" s="10"/>
      <c r="D199" s="10"/>
      <c r="E199" s="14"/>
      <c r="F199" s="12"/>
      <c r="G199" s="12"/>
      <c r="H199" s="14"/>
      <c r="I199" s="14"/>
      <c r="J199" s="15"/>
      <c r="K199" s="56"/>
    </row>
    <row r="200" spans="1:11" ht="18.75">
      <c r="A200" s="9">
        <v>199</v>
      </c>
      <c r="B200" s="56">
        <f>COUNTIF(F$2:F200,F200)</f>
        <v>0</v>
      </c>
      <c r="C200" s="10"/>
      <c r="D200" s="10"/>
      <c r="E200" s="14"/>
      <c r="F200" s="12"/>
      <c r="G200" s="12"/>
      <c r="H200" s="14"/>
      <c r="I200" s="14"/>
      <c r="J200" s="15"/>
      <c r="K200" s="56"/>
    </row>
    <row r="201" spans="1:11" ht="18.75">
      <c r="A201" s="9">
        <v>200</v>
      </c>
      <c r="B201" s="56">
        <f>COUNTIF(F$2:F201,F201)</f>
        <v>0</v>
      </c>
      <c r="C201" s="10"/>
      <c r="D201" s="10"/>
      <c r="E201" s="14"/>
      <c r="F201" s="12"/>
      <c r="G201" s="12"/>
      <c r="H201" s="14"/>
      <c r="I201" s="14"/>
      <c r="J201" s="15"/>
      <c r="K201" s="56"/>
    </row>
    <row r="202" spans="1:11" ht="18.75">
      <c r="A202" s="9">
        <v>201</v>
      </c>
      <c r="B202" s="56">
        <f>COUNTIF(F$2:F202,F202)</f>
        <v>0</v>
      </c>
      <c r="C202" s="10"/>
      <c r="D202" s="10"/>
      <c r="E202" s="11"/>
      <c r="F202" s="12"/>
      <c r="G202" s="12"/>
      <c r="H202" s="14"/>
      <c r="I202" s="14"/>
      <c r="J202" s="15"/>
      <c r="K202" s="56"/>
    </row>
    <row r="203" spans="1:11" ht="18.75">
      <c r="A203" s="9">
        <v>202</v>
      </c>
      <c r="B203" s="56">
        <f>COUNTIF(F$2:F203,F203)</f>
        <v>0</v>
      </c>
      <c r="C203" s="10"/>
      <c r="D203" s="10"/>
      <c r="E203" s="14"/>
      <c r="F203" s="12"/>
      <c r="G203" s="12"/>
      <c r="H203" s="14"/>
      <c r="I203" s="14"/>
      <c r="J203" s="15"/>
      <c r="K203" s="56"/>
    </row>
    <row r="204" spans="1:11" ht="18.75">
      <c r="A204" s="9">
        <v>203</v>
      </c>
      <c r="B204" s="56">
        <f>COUNTIF(F$2:F204,F204)</f>
        <v>0</v>
      </c>
      <c r="C204" s="10"/>
      <c r="D204" s="10"/>
      <c r="E204" s="14"/>
      <c r="F204" s="12"/>
      <c r="G204" s="12"/>
      <c r="H204" s="14"/>
      <c r="I204" s="14"/>
      <c r="J204" s="15"/>
      <c r="K204" s="56"/>
    </row>
    <row r="205" spans="1:11" ht="18.75">
      <c r="A205" s="9">
        <v>204</v>
      </c>
      <c r="B205" s="56">
        <f>COUNTIF(F$2:F205,F205)</f>
        <v>0</v>
      </c>
      <c r="C205" s="10"/>
      <c r="D205" s="10"/>
      <c r="E205" s="14"/>
      <c r="F205" s="12"/>
      <c r="G205" s="12"/>
      <c r="H205" s="14"/>
      <c r="I205" s="14"/>
      <c r="J205" s="15"/>
      <c r="K205" s="56"/>
    </row>
    <row r="206" spans="1:11" ht="18.75">
      <c r="A206" s="9">
        <v>205</v>
      </c>
      <c r="B206" s="56">
        <f>COUNTIF(F$2:F206,F206)</f>
        <v>0</v>
      </c>
      <c r="C206" s="10"/>
      <c r="D206" s="10"/>
      <c r="E206" s="14"/>
      <c r="F206" s="12"/>
      <c r="G206" s="12"/>
      <c r="H206" s="14"/>
      <c r="I206" s="14"/>
      <c r="J206" s="15"/>
      <c r="K206" s="56"/>
    </row>
    <row r="207" spans="1:11" ht="18.75">
      <c r="A207" s="9">
        <v>206</v>
      </c>
      <c r="B207" s="56">
        <f>COUNTIF(F$2:F207,F207)</f>
        <v>0</v>
      </c>
      <c r="C207" s="10"/>
      <c r="D207" s="10"/>
      <c r="E207" s="14"/>
      <c r="F207" s="12"/>
      <c r="G207" s="12"/>
      <c r="H207" s="14"/>
      <c r="I207" s="14"/>
      <c r="J207" s="15"/>
      <c r="K207" s="56"/>
    </row>
    <row r="208" spans="1:11" ht="18.75">
      <c r="A208" s="9">
        <v>207</v>
      </c>
      <c r="B208" s="56">
        <f>COUNTIF(F$2:F208,F208)</f>
        <v>0</v>
      </c>
      <c r="C208" s="10"/>
      <c r="D208" s="10"/>
      <c r="E208" s="14"/>
      <c r="F208" s="12"/>
      <c r="G208" s="12"/>
      <c r="H208" s="14"/>
      <c r="I208" s="14"/>
      <c r="J208" s="15"/>
      <c r="K208" s="56"/>
    </row>
    <row r="209" spans="1:11" ht="18.75">
      <c r="A209" s="9">
        <v>208</v>
      </c>
      <c r="B209" s="56">
        <f>COUNTIF(F$2:F209,F209)</f>
        <v>0</v>
      </c>
      <c r="C209" s="10"/>
      <c r="D209" s="10"/>
      <c r="E209" s="14"/>
      <c r="F209" s="12"/>
      <c r="G209" s="12"/>
      <c r="H209" s="14"/>
      <c r="I209" s="14"/>
      <c r="J209" s="15"/>
      <c r="K209" s="56"/>
    </row>
    <row r="210" spans="1:11" ht="18.75">
      <c r="A210" s="9">
        <v>209</v>
      </c>
      <c r="B210" s="56">
        <f>COUNTIF(F$2:F210,F210)</f>
        <v>0</v>
      </c>
      <c r="C210" s="10"/>
      <c r="D210" s="10"/>
      <c r="E210" s="14"/>
      <c r="F210" s="12"/>
      <c r="G210" s="12"/>
      <c r="H210" s="14"/>
      <c r="I210" s="14"/>
      <c r="J210" s="15"/>
      <c r="K210" s="56"/>
    </row>
    <row r="211" spans="1:11" ht="18.75">
      <c r="A211" s="9">
        <v>210</v>
      </c>
      <c r="B211" s="56">
        <f>COUNTIF(F$2:F211,F211)</f>
        <v>0</v>
      </c>
      <c r="C211" s="10"/>
      <c r="D211" s="10"/>
      <c r="E211" s="14"/>
      <c r="F211" s="12"/>
      <c r="G211" s="12"/>
      <c r="H211" s="14"/>
      <c r="I211" s="14"/>
      <c r="J211" s="15"/>
      <c r="K211" s="56"/>
    </row>
    <row r="212" spans="1:11" ht="18.75">
      <c r="A212" s="9">
        <v>211</v>
      </c>
      <c r="B212" s="56">
        <f>COUNTIF(F$2:F212,F212)</f>
        <v>0</v>
      </c>
      <c r="C212" s="10"/>
      <c r="D212" s="10"/>
      <c r="E212" s="14"/>
      <c r="F212" s="12"/>
      <c r="G212" s="12"/>
      <c r="H212" s="14"/>
      <c r="I212" s="14"/>
      <c r="J212" s="15"/>
      <c r="K212" s="56"/>
    </row>
    <row r="213" spans="1:11" ht="18.75">
      <c r="A213" s="9">
        <v>212</v>
      </c>
      <c r="B213" s="56">
        <f>COUNTIF(F$2:F213,F213)</f>
        <v>0</v>
      </c>
      <c r="C213" s="10"/>
      <c r="D213" s="10"/>
      <c r="E213" s="14"/>
      <c r="F213" s="12"/>
      <c r="G213" s="12"/>
      <c r="H213" s="14"/>
      <c r="I213" s="14"/>
      <c r="J213" s="15"/>
      <c r="K213" s="56"/>
    </row>
    <row r="214" spans="1:11" ht="18.75">
      <c r="A214" s="9">
        <v>213</v>
      </c>
      <c r="B214" s="56">
        <f>COUNTIF(F$2:F214,F214)</f>
        <v>0</v>
      </c>
      <c r="C214" s="10"/>
      <c r="D214" s="10"/>
      <c r="E214" s="14"/>
      <c r="F214" s="12"/>
      <c r="G214" s="12"/>
      <c r="H214" s="14"/>
      <c r="I214" s="14"/>
      <c r="J214" s="15"/>
      <c r="K214" s="56"/>
    </row>
    <row r="215" spans="1:11" ht="18.75">
      <c r="A215" s="9">
        <v>214</v>
      </c>
      <c r="B215" s="56">
        <f>COUNTIF(F$2:F215,F215)</f>
        <v>0</v>
      </c>
      <c r="C215" s="10"/>
      <c r="D215" s="10"/>
      <c r="E215" s="14"/>
      <c r="F215" s="12"/>
      <c r="G215" s="12"/>
      <c r="H215" s="14"/>
      <c r="I215" s="14"/>
      <c r="J215" s="15"/>
      <c r="K215" s="56"/>
    </row>
    <row r="216" spans="1:11" ht="18.75">
      <c r="A216" s="9">
        <v>215</v>
      </c>
      <c r="B216" s="56">
        <f>COUNTIF(F$2:F216,F216)</f>
        <v>0</v>
      </c>
      <c r="C216" s="10"/>
      <c r="D216" s="10"/>
      <c r="E216" s="14"/>
      <c r="F216" s="12"/>
      <c r="G216" s="12"/>
      <c r="H216" s="14"/>
      <c r="I216" s="14"/>
      <c r="J216" s="15"/>
      <c r="K216" s="56"/>
    </row>
    <row r="217" spans="1:11" ht="18.75">
      <c r="A217" s="9">
        <v>216</v>
      </c>
      <c r="B217" s="56">
        <f>COUNTIF(F$2:F217,F217)</f>
        <v>0</v>
      </c>
      <c r="C217" s="10"/>
      <c r="D217" s="10"/>
      <c r="E217" s="14"/>
      <c r="F217" s="12"/>
      <c r="G217" s="12"/>
      <c r="H217" s="14"/>
      <c r="I217" s="14"/>
      <c r="J217" s="15"/>
      <c r="K217" s="56"/>
    </row>
    <row r="218" spans="1:11" ht="18.75">
      <c r="A218" s="9">
        <v>217</v>
      </c>
      <c r="B218" s="56">
        <f>COUNTIF(F$2:F218,F218)</f>
        <v>0</v>
      </c>
      <c r="C218" s="10"/>
      <c r="D218" s="10"/>
      <c r="E218" s="14"/>
      <c r="F218" s="12"/>
      <c r="G218" s="12"/>
      <c r="H218" s="14"/>
      <c r="I218" s="14"/>
      <c r="J218" s="15"/>
      <c r="K218" s="56"/>
    </row>
    <row r="219" spans="1:11" ht="18.75">
      <c r="A219" s="9">
        <v>218</v>
      </c>
      <c r="B219" s="56">
        <f>COUNTIF(F$2:F219,F219)</f>
        <v>0</v>
      </c>
      <c r="C219" s="10"/>
      <c r="D219" s="10"/>
      <c r="E219" s="14"/>
      <c r="F219" s="12"/>
      <c r="G219" s="12"/>
      <c r="H219" s="14"/>
      <c r="I219" s="14"/>
      <c r="J219" s="15"/>
      <c r="K219" s="56"/>
    </row>
    <row r="220" spans="1:11" ht="18.75">
      <c r="A220" s="9">
        <v>219</v>
      </c>
      <c r="B220" s="56">
        <f>COUNTIF(F$2:F220,F220)</f>
        <v>0</v>
      </c>
      <c r="C220" s="10"/>
      <c r="D220" s="10"/>
      <c r="E220" s="14"/>
      <c r="F220" s="12"/>
      <c r="G220" s="12"/>
      <c r="H220" s="14"/>
      <c r="I220" s="14"/>
      <c r="J220" s="15"/>
      <c r="K220" s="56"/>
    </row>
    <row r="221" spans="1:11" ht="18.75">
      <c r="A221" s="9">
        <v>220</v>
      </c>
      <c r="B221" s="56">
        <f>COUNTIF(F$2:F221,F221)</f>
        <v>0</v>
      </c>
      <c r="C221" s="10"/>
      <c r="D221" s="10"/>
      <c r="E221" s="14"/>
      <c r="F221" s="12"/>
      <c r="G221" s="12"/>
      <c r="H221" s="14"/>
      <c r="I221" s="14"/>
      <c r="J221" s="15"/>
      <c r="K221" s="56"/>
    </row>
    <row r="222" spans="1:11" ht="18.75">
      <c r="A222" s="9">
        <v>221</v>
      </c>
      <c r="B222" s="56">
        <f>COUNTIF(F$2:F222,F222)</f>
        <v>0</v>
      </c>
      <c r="C222" s="10"/>
      <c r="D222" s="10"/>
      <c r="E222" s="14"/>
      <c r="F222" s="12"/>
      <c r="G222" s="12"/>
      <c r="H222" s="14"/>
      <c r="I222" s="14"/>
      <c r="J222" s="15"/>
      <c r="K222" s="56"/>
    </row>
    <row r="223" spans="1:11" ht="18.75">
      <c r="A223" s="9">
        <v>222</v>
      </c>
      <c r="B223" s="56">
        <f>COUNTIF(F$2:F223,F223)</f>
        <v>0</v>
      </c>
      <c r="C223" s="10"/>
      <c r="D223" s="10"/>
      <c r="E223" s="14"/>
      <c r="F223" s="12"/>
      <c r="G223" s="12"/>
      <c r="H223" s="14"/>
      <c r="I223" s="14"/>
      <c r="J223" s="15"/>
      <c r="K223" s="56"/>
    </row>
    <row r="224" spans="1:11" ht="18.75">
      <c r="A224" s="9">
        <v>223</v>
      </c>
      <c r="B224" s="56">
        <f>COUNTIF(F$2:F224,F224)</f>
        <v>0</v>
      </c>
      <c r="C224" s="10"/>
      <c r="D224" s="10"/>
      <c r="E224" s="14"/>
      <c r="F224" s="12"/>
      <c r="G224" s="12"/>
      <c r="H224" s="14"/>
      <c r="I224" s="14"/>
      <c r="J224" s="15"/>
      <c r="K224" s="56"/>
    </row>
    <row r="225" spans="1:11" ht="18.75">
      <c r="A225" s="9">
        <v>224</v>
      </c>
      <c r="B225" s="56">
        <f>COUNTIF(F$2:F225,F225)</f>
        <v>0</v>
      </c>
      <c r="C225" s="10"/>
      <c r="D225" s="10"/>
      <c r="E225" s="14"/>
      <c r="F225" s="12"/>
      <c r="G225" s="12"/>
      <c r="H225" s="14"/>
      <c r="I225" s="14"/>
      <c r="J225" s="15"/>
      <c r="K225" s="56"/>
    </row>
    <row r="226" spans="1:11" ht="18.75">
      <c r="A226" s="9">
        <v>225</v>
      </c>
      <c r="B226" s="56">
        <f>COUNTIF(F$2:F226,F226)</f>
        <v>0</v>
      </c>
      <c r="C226" s="10"/>
      <c r="D226" s="10"/>
      <c r="E226" s="14"/>
      <c r="F226" s="12"/>
      <c r="G226" s="12"/>
      <c r="H226" s="14"/>
      <c r="I226" s="14"/>
      <c r="J226" s="15"/>
      <c r="K226" s="56"/>
    </row>
    <row r="227" spans="1:11" ht="18.75">
      <c r="A227" s="9">
        <v>226</v>
      </c>
      <c r="B227" s="56">
        <f>COUNTIF(F$2:F227,F227)</f>
        <v>0</v>
      </c>
      <c r="C227" s="10"/>
      <c r="D227" s="10"/>
      <c r="E227" s="14"/>
      <c r="F227" s="12"/>
      <c r="G227" s="12"/>
      <c r="H227" s="14"/>
      <c r="I227" s="14"/>
      <c r="J227" s="15"/>
      <c r="K227" s="56"/>
    </row>
    <row r="228" spans="1:11" ht="18.75">
      <c r="A228" s="9">
        <v>227</v>
      </c>
      <c r="B228" s="56">
        <f>COUNTIF(F$2:F228,F228)</f>
        <v>0</v>
      </c>
      <c r="C228" s="10"/>
      <c r="D228" s="10"/>
      <c r="E228" s="14"/>
      <c r="F228" s="12"/>
      <c r="G228" s="12"/>
      <c r="H228" s="14"/>
      <c r="I228" s="14"/>
      <c r="J228" s="15"/>
      <c r="K228" s="56"/>
    </row>
    <row r="229" spans="1:11" ht="18.75">
      <c r="A229" s="9">
        <v>228</v>
      </c>
      <c r="B229" s="56">
        <f>COUNTIF(F$2:F229,F229)</f>
        <v>0</v>
      </c>
      <c r="C229" s="10"/>
      <c r="D229" s="10"/>
      <c r="E229" s="14"/>
      <c r="F229" s="12"/>
      <c r="G229" s="12"/>
      <c r="H229" s="14"/>
      <c r="I229" s="14"/>
      <c r="J229" s="15"/>
      <c r="K229" s="56"/>
    </row>
    <row r="230" spans="1:11" ht="18.75">
      <c r="A230" s="9">
        <v>229</v>
      </c>
      <c r="B230" s="56">
        <f>COUNTIF(F$2:F230,F230)</f>
        <v>0</v>
      </c>
      <c r="C230" s="10"/>
      <c r="D230" s="10"/>
      <c r="E230" s="14"/>
      <c r="F230" s="12"/>
      <c r="G230" s="12"/>
      <c r="H230" s="14"/>
      <c r="I230" s="14"/>
      <c r="J230" s="15"/>
      <c r="K230" s="56"/>
    </row>
    <row r="231" spans="1:11" ht="18.75">
      <c r="A231" s="9">
        <v>230</v>
      </c>
      <c r="B231" s="56">
        <f>COUNTIF(F$2:F231,F231)</f>
        <v>0</v>
      </c>
      <c r="C231" s="10"/>
      <c r="D231" s="10"/>
      <c r="E231" s="14"/>
      <c r="F231" s="12"/>
      <c r="G231" s="12"/>
      <c r="H231" s="14"/>
      <c r="I231" s="14"/>
      <c r="J231" s="15"/>
      <c r="K231" s="56"/>
    </row>
    <row r="232" spans="1:11" ht="18.75">
      <c r="A232" s="9">
        <v>231</v>
      </c>
      <c r="B232" s="56">
        <f>COUNTIF(F$2:F232,F232)</f>
        <v>0</v>
      </c>
      <c r="C232" s="10"/>
      <c r="D232" s="10"/>
      <c r="E232" s="14"/>
      <c r="F232" s="12"/>
      <c r="G232" s="12"/>
      <c r="H232" s="14"/>
      <c r="I232" s="14"/>
      <c r="J232" s="15"/>
      <c r="K232" s="56"/>
    </row>
    <row r="233" spans="1:11" ht="18.75">
      <c r="A233" s="9">
        <v>232</v>
      </c>
      <c r="B233" s="56">
        <f>COUNTIF(F$2:F233,F233)</f>
        <v>0</v>
      </c>
      <c r="C233" s="10"/>
      <c r="D233" s="10"/>
      <c r="E233" s="14"/>
      <c r="F233" s="12"/>
      <c r="G233" s="12"/>
      <c r="H233" s="14"/>
      <c r="I233" s="14"/>
      <c r="J233" s="15"/>
      <c r="K233" s="56"/>
    </row>
    <row r="234" spans="1:11" ht="18.75">
      <c r="A234" s="9">
        <v>233</v>
      </c>
      <c r="B234" s="56">
        <f>COUNTIF(F$2:F234,F234)</f>
        <v>0</v>
      </c>
      <c r="C234" s="10"/>
      <c r="D234" s="10"/>
      <c r="E234" s="14"/>
      <c r="F234" s="12"/>
      <c r="G234" s="12"/>
      <c r="H234" s="14"/>
      <c r="I234" s="14"/>
      <c r="J234" s="15"/>
      <c r="K234" s="56"/>
    </row>
    <row r="235" spans="1:11" ht="18.75">
      <c r="A235" s="9">
        <v>234</v>
      </c>
      <c r="B235" s="56">
        <f>COUNTIF(F$2:F235,F235)</f>
        <v>0</v>
      </c>
      <c r="C235" s="10"/>
      <c r="D235" s="10"/>
      <c r="E235" s="14"/>
      <c r="F235" s="12"/>
      <c r="G235" s="12"/>
      <c r="H235" s="14"/>
      <c r="I235" s="14"/>
      <c r="J235" s="15"/>
      <c r="K235" s="56"/>
    </row>
    <row r="236" spans="1:11" ht="18.75">
      <c r="A236" s="9">
        <v>235</v>
      </c>
      <c r="B236" s="56">
        <f>COUNTIF(F$2:F236,F236)</f>
        <v>0</v>
      </c>
      <c r="C236" s="10"/>
      <c r="D236" s="10"/>
      <c r="E236" s="14"/>
      <c r="F236" s="12"/>
      <c r="G236" s="12"/>
      <c r="H236" s="14"/>
      <c r="I236" s="14"/>
      <c r="J236" s="15"/>
      <c r="K236" s="56"/>
    </row>
    <row r="237" spans="1:11" ht="18.75">
      <c r="A237" s="9">
        <v>236</v>
      </c>
      <c r="B237" s="56">
        <f>COUNTIF(F$2:F237,F237)</f>
        <v>0</v>
      </c>
      <c r="C237" s="10"/>
      <c r="D237" s="10"/>
      <c r="E237" s="14"/>
      <c r="F237" s="12"/>
      <c r="G237" s="12"/>
      <c r="H237" s="14"/>
      <c r="I237" s="14"/>
      <c r="J237" s="15"/>
      <c r="K237" s="56"/>
    </row>
    <row r="238" spans="1:11" ht="18.75">
      <c r="A238" s="9">
        <v>237</v>
      </c>
      <c r="B238" s="56">
        <f>COUNTIF(F$2:F238,F238)</f>
        <v>0</v>
      </c>
      <c r="C238" s="10"/>
      <c r="D238" s="10"/>
      <c r="E238" s="14"/>
      <c r="F238" s="12"/>
      <c r="G238" s="12"/>
      <c r="H238" s="14"/>
      <c r="I238" s="14"/>
      <c r="J238" s="15"/>
      <c r="K238" s="56"/>
    </row>
    <row r="239" spans="1:11" ht="18.75">
      <c r="A239" s="9">
        <v>238</v>
      </c>
      <c r="B239" s="56">
        <f>COUNTIF(F$2:F239,F239)</f>
        <v>0</v>
      </c>
      <c r="C239" s="10"/>
      <c r="D239" s="10"/>
      <c r="E239" s="14"/>
      <c r="F239" s="12"/>
      <c r="G239" s="12"/>
      <c r="H239" s="14"/>
      <c r="I239" s="14"/>
      <c r="J239" s="15"/>
      <c r="K239" s="56"/>
    </row>
    <row r="240" spans="1:11" ht="18.75">
      <c r="A240" s="9">
        <v>239</v>
      </c>
      <c r="B240" s="56">
        <f>COUNTIF(F$2:F240,F240)</f>
        <v>0</v>
      </c>
      <c r="C240" s="10"/>
      <c r="D240" s="10"/>
      <c r="E240" s="14"/>
      <c r="F240" s="12"/>
      <c r="G240" s="12"/>
      <c r="H240" s="14"/>
      <c r="I240" s="14"/>
      <c r="J240" s="15"/>
      <c r="K240" s="56"/>
    </row>
    <row r="241" spans="1:11" ht="18.75">
      <c r="A241" s="9">
        <v>240</v>
      </c>
      <c r="B241" s="56">
        <f>COUNTIF(F$2:F241,F241)</f>
        <v>0</v>
      </c>
      <c r="C241" s="10"/>
      <c r="D241" s="10"/>
      <c r="E241" s="14"/>
      <c r="F241" s="12"/>
      <c r="G241" s="12"/>
      <c r="H241" s="14"/>
      <c r="I241" s="14"/>
      <c r="J241" s="15"/>
      <c r="K241" s="56"/>
    </row>
    <row r="242" spans="1:11" ht="18.75">
      <c r="A242" s="9">
        <v>241</v>
      </c>
      <c r="B242" s="56">
        <f>COUNTIF(F$2:F242,F242)</f>
        <v>0</v>
      </c>
      <c r="C242" s="10"/>
      <c r="D242" s="10"/>
      <c r="E242" s="14"/>
      <c r="F242" s="12"/>
      <c r="G242" s="12"/>
      <c r="H242" s="14"/>
      <c r="I242" s="14"/>
      <c r="J242" s="15"/>
      <c r="K242" s="56"/>
    </row>
    <row r="243" spans="1:11" ht="18.75">
      <c r="A243" s="9">
        <v>242</v>
      </c>
      <c r="B243" s="56">
        <f>COUNTIF(F$2:F243,F243)</f>
        <v>0</v>
      </c>
      <c r="C243" s="10"/>
      <c r="D243" s="10"/>
      <c r="E243" s="14"/>
      <c r="F243" s="12"/>
      <c r="G243" s="12"/>
      <c r="H243" s="14"/>
      <c r="I243" s="14"/>
      <c r="J243" s="15"/>
      <c r="K243" s="56"/>
    </row>
    <row r="244" spans="1:11" ht="18.75">
      <c r="A244" s="9">
        <v>243</v>
      </c>
      <c r="B244" s="56">
        <f>COUNTIF(F$2:F244,F244)</f>
        <v>0</v>
      </c>
      <c r="C244" s="10"/>
      <c r="D244" s="10"/>
      <c r="E244" s="14"/>
      <c r="F244" s="12"/>
      <c r="G244" s="12"/>
      <c r="H244" s="14"/>
      <c r="I244" s="14"/>
      <c r="J244" s="15"/>
      <c r="K244" s="56"/>
    </row>
    <row r="245" spans="1:11" ht="18.75">
      <c r="A245" s="9">
        <v>244</v>
      </c>
      <c r="B245" s="56">
        <f>COUNTIF(F$2:F245,F245)</f>
        <v>0</v>
      </c>
      <c r="C245" s="10"/>
      <c r="D245" s="10"/>
      <c r="E245" s="14"/>
      <c r="F245" s="12"/>
      <c r="G245" s="12"/>
      <c r="H245" s="14"/>
      <c r="I245" s="14"/>
      <c r="J245" s="15"/>
      <c r="K245" s="56"/>
    </row>
    <row r="246" spans="1:11" ht="18.75">
      <c r="A246" s="9">
        <v>245</v>
      </c>
      <c r="B246" s="56">
        <f>COUNTIF(F$2:F246,F246)</f>
        <v>0</v>
      </c>
      <c r="C246" s="10"/>
      <c r="D246" s="10"/>
      <c r="E246" s="14"/>
      <c r="F246" s="12"/>
      <c r="G246" s="12"/>
      <c r="H246" s="14"/>
      <c r="I246" s="14"/>
      <c r="J246" s="15"/>
      <c r="K246" s="56"/>
    </row>
    <row r="247" spans="1:11" ht="18.75">
      <c r="A247" s="9">
        <v>246</v>
      </c>
      <c r="B247" s="56">
        <f>COUNTIF(F$2:F247,F247)</f>
        <v>0</v>
      </c>
      <c r="C247" s="10"/>
      <c r="D247" s="10"/>
      <c r="E247" s="14"/>
      <c r="F247" s="12"/>
      <c r="G247" s="12"/>
      <c r="H247" s="14"/>
      <c r="I247" s="14"/>
      <c r="J247" s="15"/>
      <c r="K247" s="56"/>
    </row>
    <row r="248" spans="1:11" ht="18.75">
      <c r="A248" s="9">
        <v>247</v>
      </c>
      <c r="B248" s="56">
        <f>COUNTIF(F$2:F248,F248)</f>
        <v>0</v>
      </c>
      <c r="C248" s="10"/>
      <c r="D248" s="10"/>
      <c r="E248" s="14"/>
      <c r="F248" s="12"/>
      <c r="G248" s="12"/>
      <c r="H248" s="14"/>
      <c r="I248" s="14"/>
      <c r="J248" s="15"/>
      <c r="K248" s="56"/>
    </row>
    <row r="249" spans="1:11" ht="18.75">
      <c r="A249" s="9">
        <v>248</v>
      </c>
      <c r="B249" s="56">
        <f>COUNTIF(F$2:F249,F249)</f>
        <v>0</v>
      </c>
      <c r="C249" s="10"/>
      <c r="D249" s="10"/>
      <c r="E249" s="14"/>
      <c r="F249" s="12"/>
      <c r="G249" s="12"/>
      <c r="H249" s="14"/>
      <c r="I249" s="14"/>
      <c r="J249" s="15"/>
      <c r="K249" s="56"/>
    </row>
    <row r="250" spans="1:11" ht="18.75">
      <c r="A250" s="9">
        <v>249</v>
      </c>
      <c r="B250" s="56">
        <f>COUNTIF(F$2:F250,F250)</f>
        <v>0</v>
      </c>
      <c r="C250" s="10"/>
      <c r="D250" s="10"/>
      <c r="E250" s="14"/>
      <c r="F250" s="12"/>
      <c r="G250" s="12"/>
      <c r="H250" s="14"/>
      <c r="I250" s="14"/>
      <c r="J250" s="15"/>
      <c r="K250" s="56"/>
    </row>
    <row r="251" spans="1:11" ht="18.75">
      <c r="A251" s="9">
        <v>250</v>
      </c>
      <c r="B251" s="56">
        <f>COUNTIF(F$2:F251,F251)</f>
        <v>0</v>
      </c>
      <c r="C251" s="10"/>
      <c r="D251" s="10"/>
      <c r="E251" s="14"/>
      <c r="F251" s="12"/>
      <c r="G251" s="12"/>
      <c r="H251" s="14"/>
      <c r="I251" s="14"/>
      <c r="J251" s="15"/>
      <c r="K251" s="56"/>
    </row>
    <row r="252" spans="1:11" ht="18.75">
      <c r="A252" s="9">
        <v>251</v>
      </c>
      <c r="B252" s="56">
        <f>COUNTIF(F$2:F252,F252)</f>
        <v>0</v>
      </c>
      <c r="C252" s="10"/>
      <c r="D252" s="10"/>
      <c r="E252" s="14"/>
      <c r="F252" s="12"/>
      <c r="G252" s="12"/>
      <c r="H252" s="14"/>
      <c r="I252" s="14"/>
      <c r="J252" s="15"/>
      <c r="K252" s="56"/>
    </row>
    <row r="253" spans="1:11" ht="18.75">
      <c r="A253" s="9">
        <v>252</v>
      </c>
      <c r="B253" s="56">
        <f>COUNTIF(F$2:F253,F253)</f>
        <v>0</v>
      </c>
      <c r="C253" s="10"/>
      <c r="D253" s="10"/>
      <c r="E253" s="14"/>
      <c r="F253" s="12"/>
      <c r="G253" s="12"/>
      <c r="H253" s="14"/>
      <c r="I253" s="14"/>
      <c r="J253" s="15"/>
      <c r="K253" s="56"/>
    </row>
    <row r="254" spans="1:11" ht="18.75">
      <c r="A254" s="9">
        <v>253</v>
      </c>
      <c r="B254" s="56">
        <f>COUNTIF(F$2:F254,F254)</f>
        <v>0</v>
      </c>
      <c r="C254" s="10"/>
      <c r="D254" s="10"/>
      <c r="E254" s="14"/>
      <c r="F254" s="12"/>
      <c r="G254" s="12"/>
      <c r="H254" s="14"/>
      <c r="I254" s="14"/>
      <c r="J254" s="15"/>
      <c r="K254" s="56"/>
    </row>
    <row r="255" spans="1:11" ht="18.75">
      <c r="A255" s="9">
        <v>254</v>
      </c>
      <c r="B255" s="56">
        <f>COUNTIF(F$2:F255,F255)</f>
        <v>0</v>
      </c>
      <c r="C255" s="10"/>
      <c r="D255" s="10"/>
      <c r="E255" s="14"/>
      <c r="F255" s="12"/>
      <c r="G255" s="12"/>
      <c r="H255" s="14"/>
      <c r="I255" s="14"/>
      <c r="J255" s="15"/>
      <c r="K255" s="56"/>
    </row>
    <row r="256" spans="1:11" ht="18.75">
      <c r="A256" s="9">
        <v>255</v>
      </c>
      <c r="B256" s="56">
        <f>COUNTIF(F$2:F256,F256)</f>
        <v>0</v>
      </c>
      <c r="C256" s="10"/>
      <c r="D256" s="10"/>
      <c r="E256" s="14"/>
      <c r="F256" s="12"/>
      <c r="G256" s="12"/>
      <c r="H256" s="14"/>
      <c r="I256" s="14"/>
      <c r="J256" s="15"/>
      <c r="K256" s="56"/>
    </row>
    <row r="257" spans="1:11" ht="18.75">
      <c r="A257" s="9">
        <v>256</v>
      </c>
      <c r="B257" s="56">
        <f>COUNTIF(F$2:F257,F257)</f>
        <v>0</v>
      </c>
      <c r="C257" s="10"/>
      <c r="D257" s="10"/>
      <c r="E257" s="14"/>
      <c r="F257" s="12"/>
      <c r="G257" s="12"/>
      <c r="H257" s="14"/>
      <c r="I257" s="14"/>
      <c r="J257" s="15"/>
      <c r="K257" s="56"/>
    </row>
    <row r="258" spans="1:11" ht="18.75">
      <c r="A258" s="9">
        <v>257</v>
      </c>
      <c r="B258" s="56">
        <f>COUNTIF(F$2:F258,F258)</f>
        <v>0</v>
      </c>
      <c r="C258" s="10"/>
      <c r="D258" s="10"/>
      <c r="E258" s="14"/>
      <c r="F258" s="12"/>
      <c r="G258" s="12"/>
      <c r="H258" s="14"/>
      <c r="I258" s="14"/>
      <c r="J258" s="15"/>
      <c r="K258" s="56"/>
    </row>
    <row r="259" spans="1:11" ht="18.75">
      <c r="A259" s="9">
        <v>258</v>
      </c>
      <c r="B259" s="56">
        <f>COUNTIF(F$2:F259,F259)</f>
        <v>0</v>
      </c>
      <c r="C259" s="10"/>
      <c r="D259" s="10"/>
      <c r="E259" s="14"/>
      <c r="F259" s="12"/>
      <c r="G259" s="12"/>
      <c r="H259" s="14"/>
      <c r="I259" s="14"/>
      <c r="J259" s="15"/>
      <c r="K259" s="56"/>
    </row>
    <row r="260" spans="1:11" ht="18.75">
      <c r="A260" s="9">
        <v>259</v>
      </c>
      <c r="B260" s="56">
        <f>COUNTIF(F$2:F260,F260)</f>
        <v>0</v>
      </c>
      <c r="C260" s="10"/>
      <c r="D260" s="10"/>
      <c r="E260" s="14"/>
      <c r="F260" s="12"/>
      <c r="G260" s="12"/>
      <c r="H260" s="14"/>
      <c r="I260" s="14"/>
      <c r="J260" s="15"/>
      <c r="K260" s="56"/>
    </row>
    <row r="261" spans="1:11" ht="18.75">
      <c r="A261" s="9">
        <v>260</v>
      </c>
      <c r="B261" s="56">
        <f>COUNTIF(F$2:F261,F261)</f>
        <v>0</v>
      </c>
      <c r="C261" s="10"/>
      <c r="D261" s="10"/>
      <c r="E261" s="14"/>
      <c r="F261" s="12"/>
      <c r="G261" s="12"/>
      <c r="H261" s="14"/>
      <c r="I261" s="14"/>
      <c r="J261" s="15"/>
      <c r="K261" s="56"/>
    </row>
    <row r="262" spans="1:11" ht="18.75">
      <c r="A262" s="9">
        <v>261</v>
      </c>
      <c r="B262" s="56">
        <f>COUNTIF(F$2:F262,F262)</f>
        <v>0</v>
      </c>
      <c r="C262" s="10"/>
      <c r="D262" s="10"/>
      <c r="E262" s="14"/>
      <c r="F262" s="12"/>
      <c r="G262" s="12"/>
      <c r="H262" s="14"/>
      <c r="I262" s="14"/>
      <c r="J262" s="15"/>
      <c r="K262" s="56"/>
    </row>
    <row r="263" spans="1:11" ht="18.75">
      <c r="A263" s="9">
        <v>262</v>
      </c>
      <c r="B263" s="56">
        <f>COUNTIF(F$2:F263,F263)</f>
        <v>0</v>
      </c>
      <c r="C263" s="10"/>
      <c r="D263" s="10"/>
      <c r="E263" s="14"/>
      <c r="F263" s="12"/>
      <c r="G263" s="12"/>
      <c r="H263" s="14"/>
      <c r="I263" s="14"/>
      <c r="J263" s="15"/>
      <c r="K263" s="56"/>
    </row>
    <row r="264" spans="1:11" ht="18.75">
      <c r="A264" s="9">
        <v>263</v>
      </c>
      <c r="B264" s="56">
        <f>COUNTIF(F$2:F264,F264)</f>
        <v>0</v>
      </c>
      <c r="C264" s="10"/>
      <c r="D264" s="10"/>
      <c r="E264" s="14"/>
      <c r="F264" s="12"/>
      <c r="G264" s="12"/>
      <c r="H264" s="14"/>
      <c r="I264" s="14"/>
      <c r="J264" s="15"/>
      <c r="K264" s="56"/>
    </row>
    <row r="265" spans="1:11" ht="18.75">
      <c r="A265" s="9">
        <v>264</v>
      </c>
      <c r="B265" s="56">
        <f>COUNTIF(F$2:F265,F265)</f>
        <v>0</v>
      </c>
      <c r="C265" s="10"/>
      <c r="D265" s="10"/>
      <c r="E265" s="14"/>
      <c r="F265" s="12"/>
      <c r="G265" s="12"/>
      <c r="H265" s="14"/>
      <c r="I265" s="14"/>
      <c r="J265" s="15"/>
      <c r="K265" s="56"/>
    </row>
    <row r="266" spans="1:11" ht="18.75">
      <c r="A266" s="9">
        <v>265</v>
      </c>
      <c r="B266" s="56">
        <f>COUNTIF(F$2:F266,F266)</f>
        <v>0</v>
      </c>
      <c r="C266" s="10"/>
      <c r="D266" s="10"/>
      <c r="E266" s="14"/>
      <c r="F266" s="12"/>
      <c r="G266" s="12"/>
      <c r="H266" s="14"/>
      <c r="I266" s="14"/>
      <c r="J266" s="15"/>
      <c r="K266" s="56"/>
    </row>
    <row r="267" spans="1:11" ht="18.75">
      <c r="A267" s="9">
        <v>266</v>
      </c>
      <c r="B267" s="56">
        <f>COUNTIF(F$2:F267,F267)</f>
        <v>0</v>
      </c>
      <c r="C267" s="10"/>
      <c r="D267" s="10"/>
      <c r="E267" s="14"/>
      <c r="F267" s="12"/>
      <c r="G267" s="12"/>
      <c r="H267" s="14"/>
      <c r="I267" s="14"/>
      <c r="J267" s="15"/>
      <c r="K267" s="56"/>
    </row>
    <row r="268" spans="1:11" ht="18.75">
      <c r="A268" s="9">
        <v>267</v>
      </c>
      <c r="B268" s="56">
        <f>COUNTIF(F$2:F268,F268)</f>
        <v>0</v>
      </c>
      <c r="C268" s="10"/>
      <c r="D268" s="10"/>
      <c r="E268" s="14"/>
      <c r="F268" s="12"/>
      <c r="G268" s="12"/>
      <c r="H268" s="14"/>
      <c r="I268" s="14"/>
      <c r="J268" s="15"/>
      <c r="K268" s="56"/>
    </row>
    <row r="269" spans="1:11" ht="18.75">
      <c r="A269" s="9">
        <v>268</v>
      </c>
      <c r="B269" s="56">
        <f>COUNTIF(F$2:F269,F269)</f>
        <v>0</v>
      </c>
      <c r="C269" s="10"/>
      <c r="D269" s="10"/>
      <c r="E269" s="14"/>
      <c r="F269" s="12"/>
      <c r="G269" s="12"/>
      <c r="H269" s="14"/>
      <c r="I269" s="14"/>
      <c r="J269" s="15"/>
      <c r="K269" s="56"/>
    </row>
    <row r="270" spans="1:11" ht="18.75">
      <c r="A270" s="9">
        <v>269</v>
      </c>
      <c r="B270" s="56">
        <f>COUNTIF(F$2:F270,F270)</f>
        <v>0</v>
      </c>
      <c r="C270" s="10"/>
      <c r="D270" s="10"/>
      <c r="E270" s="14"/>
      <c r="F270" s="12"/>
      <c r="G270" s="12"/>
      <c r="H270" s="14"/>
      <c r="I270" s="14"/>
      <c r="J270" s="15"/>
      <c r="K270" s="56"/>
    </row>
    <row r="271" spans="1:11" ht="18.75">
      <c r="A271" s="9">
        <v>270</v>
      </c>
      <c r="B271" s="56">
        <f>COUNTIF(F$2:F271,F271)</f>
        <v>0</v>
      </c>
      <c r="C271" s="10"/>
      <c r="D271" s="10"/>
      <c r="E271" s="14"/>
      <c r="F271" s="12"/>
      <c r="G271" s="12"/>
      <c r="H271" s="14"/>
      <c r="I271" s="14"/>
      <c r="J271" s="15"/>
      <c r="K271" s="56"/>
    </row>
    <row r="272" spans="1:11" ht="18.75">
      <c r="A272" s="9">
        <v>271</v>
      </c>
      <c r="B272" s="56">
        <f>COUNTIF(F$2:F272,F272)</f>
        <v>0</v>
      </c>
      <c r="C272" s="10"/>
      <c r="D272" s="10"/>
      <c r="E272" s="14"/>
      <c r="F272" s="12"/>
      <c r="G272" s="12"/>
      <c r="H272" s="14"/>
      <c r="I272" s="14"/>
      <c r="J272" s="15"/>
      <c r="K272" s="56"/>
    </row>
    <row r="273" spans="1:11" ht="18.75">
      <c r="A273" s="9">
        <v>272</v>
      </c>
      <c r="B273" s="56">
        <f>COUNTIF(F$2:F273,F273)</f>
        <v>0</v>
      </c>
      <c r="C273" s="10"/>
      <c r="D273" s="10"/>
      <c r="E273" s="14"/>
      <c r="F273" s="12"/>
      <c r="G273" s="12"/>
      <c r="H273" s="14"/>
      <c r="I273" s="14"/>
      <c r="J273" s="15"/>
      <c r="K273" s="56"/>
    </row>
    <row r="274" spans="1:11" ht="18.75">
      <c r="A274" s="9">
        <v>273</v>
      </c>
      <c r="B274" s="56">
        <f>COUNTIF(F$2:F274,F274)</f>
        <v>0</v>
      </c>
      <c r="C274" s="10"/>
      <c r="D274" s="10"/>
      <c r="E274" s="14"/>
      <c r="F274" s="12"/>
      <c r="G274" s="12"/>
      <c r="H274" s="14"/>
      <c r="I274" s="14"/>
      <c r="J274" s="15"/>
      <c r="K274" s="56"/>
    </row>
    <row r="275" spans="1:11" ht="18.75">
      <c r="A275" s="9">
        <v>274</v>
      </c>
      <c r="B275" s="56">
        <f>COUNTIF(F$2:F275,F275)</f>
        <v>0</v>
      </c>
      <c r="C275" s="10"/>
      <c r="D275" s="10"/>
      <c r="E275" s="14"/>
      <c r="F275" s="12"/>
      <c r="G275" s="12"/>
      <c r="H275" s="14"/>
      <c r="I275" s="14"/>
      <c r="J275" s="15"/>
      <c r="K275" s="56"/>
    </row>
    <row r="276" spans="1:11" ht="18.75">
      <c r="A276" s="9">
        <v>275</v>
      </c>
      <c r="B276" s="56">
        <f>COUNTIF(F$2:F276,F276)</f>
        <v>0</v>
      </c>
      <c r="C276" s="10"/>
      <c r="D276" s="10"/>
      <c r="E276" s="14"/>
      <c r="F276" s="12"/>
      <c r="G276" s="12"/>
      <c r="H276" s="14"/>
      <c r="I276" s="14"/>
      <c r="J276" s="15"/>
      <c r="K276" s="56"/>
    </row>
    <row r="277" spans="1:11" ht="18.75">
      <c r="A277" s="9">
        <v>276</v>
      </c>
      <c r="B277" s="56">
        <f>COUNTIF(F$2:F277,F277)</f>
        <v>0</v>
      </c>
      <c r="C277" s="10"/>
      <c r="D277" s="10"/>
      <c r="E277" s="14"/>
      <c r="F277" s="12"/>
      <c r="G277" s="12"/>
      <c r="H277" s="14"/>
      <c r="I277" s="14"/>
      <c r="J277" s="15"/>
      <c r="K277" s="56"/>
    </row>
    <row r="278" spans="1:11" ht="18.75">
      <c r="A278" s="9">
        <v>277</v>
      </c>
      <c r="B278" s="56">
        <f>COUNTIF(F$2:F278,F278)</f>
        <v>0</v>
      </c>
      <c r="C278" s="10"/>
      <c r="D278" s="10"/>
      <c r="E278" s="14"/>
      <c r="F278" s="12"/>
      <c r="G278" s="12"/>
      <c r="H278" s="14"/>
      <c r="I278" s="14"/>
      <c r="J278" s="15"/>
      <c r="K278" s="56"/>
    </row>
    <row r="279" spans="1:11" ht="18.75">
      <c r="A279" s="9">
        <v>278</v>
      </c>
      <c r="B279" s="56">
        <f>COUNTIF(F$2:F279,F279)</f>
        <v>0</v>
      </c>
      <c r="C279" s="10"/>
      <c r="D279" s="10"/>
      <c r="E279" s="14"/>
      <c r="F279" s="12"/>
      <c r="G279" s="12"/>
      <c r="H279" s="14"/>
      <c r="I279" s="14"/>
      <c r="J279" s="15"/>
      <c r="K279" s="56"/>
    </row>
    <row r="280" spans="1:11" ht="18.75">
      <c r="A280" s="9">
        <v>279</v>
      </c>
      <c r="B280" s="56">
        <f>COUNTIF(F$2:F280,F280)</f>
        <v>0</v>
      </c>
      <c r="C280" s="10"/>
      <c r="D280" s="10"/>
      <c r="E280" s="14"/>
      <c r="F280" s="12"/>
      <c r="G280" s="12"/>
      <c r="H280" s="14"/>
      <c r="I280" s="14"/>
      <c r="J280" s="15"/>
      <c r="K280" s="56"/>
    </row>
    <row r="281" spans="1:11" ht="18.75">
      <c r="A281" s="9">
        <v>280</v>
      </c>
      <c r="B281" s="56">
        <f>COUNTIF(F$2:F281,F281)</f>
        <v>0</v>
      </c>
      <c r="C281" s="10"/>
      <c r="D281" s="10"/>
      <c r="E281" s="14"/>
      <c r="F281" s="12"/>
      <c r="G281" s="12"/>
      <c r="H281" s="14"/>
      <c r="I281" s="14"/>
      <c r="J281" s="15"/>
      <c r="K281" s="56"/>
    </row>
    <row r="282" spans="1:11" ht="18.75">
      <c r="A282" s="9">
        <v>281</v>
      </c>
      <c r="B282" s="56">
        <f>COUNTIF(F$2:F282,F282)</f>
        <v>0</v>
      </c>
      <c r="C282" s="10"/>
      <c r="D282" s="10"/>
      <c r="E282" s="14"/>
      <c r="F282" s="12"/>
      <c r="G282" s="12"/>
      <c r="H282" s="14"/>
      <c r="I282" s="14"/>
      <c r="J282" s="15"/>
      <c r="K282" s="56"/>
    </row>
    <row r="283" spans="1:11" ht="18.75">
      <c r="A283" s="9">
        <v>282</v>
      </c>
      <c r="B283" s="56">
        <f>COUNTIF(F$2:F283,F283)</f>
        <v>0</v>
      </c>
      <c r="C283" s="10"/>
      <c r="D283" s="10"/>
      <c r="E283" s="14"/>
      <c r="F283" s="12"/>
      <c r="G283" s="12"/>
      <c r="H283" s="14"/>
      <c r="I283" s="14"/>
      <c r="J283" s="15"/>
      <c r="K283" s="56"/>
    </row>
    <row r="284" spans="1:11" ht="18.75">
      <c r="A284" s="9">
        <v>283</v>
      </c>
      <c r="B284" s="56">
        <f>COUNTIF(F$2:F284,F284)</f>
        <v>0</v>
      </c>
      <c r="C284" s="10"/>
      <c r="D284" s="10"/>
      <c r="E284" s="14"/>
      <c r="F284" s="12"/>
      <c r="G284" s="12"/>
      <c r="H284" s="14"/>
      <c r="I284" s="14"/>
      <c r="J284" s="15"/>
      <c r="K284" s="56"/>
    </row>
    <row r="285" spans="1:11" ht="18.75">
      <c r="A285" s="9">
        <v>284</v>
      </c>
      <c r="B285" s="56">
        <f>COUNTIF(F$2:F285,F285)</f>
        <v>0</v>
      </c>
      <c r="C285" s="10"/>
      <c r="D285" s="10"/>
      <c r="E285" s="14"/>
      <c r="F285" s="12"/>
      <c r="G285" s="12"/>
      <c r="H285" s="14"/>
      <c r="I285" s="14"/>
      <c r="J285" s="15"/>
      <c r="K285" s="56"/>
    </row>
    <row r="286" spans="1:11" ht="18.75">
      <c r="A286" s="9">
        <v>285</v>
      </c>
      <c r="B286" s="56">
        <f>COUNTIF(F$2:F286,F286)</f>
        <v>0</v>
      </c>
      <c r="C286" s="10"/>
      <c r="D286" s="10"/>
      <c r="E286" s="14"/>
      <c r="F286" s="12"/>
      <c r="G286" s="12"/>
      <c r="H286" s="14"/>
      <c r="I286" s="14"/>
      <c r="J286" s="15"/>
      <c r="K286" s="56"/>
    </row>
    <row r="287" spans="1:11" ht="18.75">
      <c r="A287" s="9">
        <v>286</v>
      </c>
      <c r="B287" s="56">
        <f>COUNTIF(F$2:F287,F287)</f>
        <v>0</v>
      </c>
      <c r="C287" s="10"/>
      <c r="D287" s="10"/>
      <c r="E287" s="14"/>
      <c r="F287" s="12"/>
      <c r="G287" s="12"/>
      <c r="H287" s="14"/>
      <c r="I287" s="14"/>
      <c r="J287" s="15"/>
      <c r="K287" s="56"/>
    </row>
    <row r="288" spans="1:11" ht="18.75">
      <c r="A288" s="9">
        <v>287</v>
      </c>
      <c r="B288" s="56">
        <f>COUNTIF(F$2:F288,F288)</f>
        <v>0</v>
      </c>
      <c r="C288" s="10"/>
      <c r="D288" s="10"/>
      <c r="E288" s="14"/>
      <c r="F288" s="12"/>
      <c r="G288" s="12"/>
      <c r="H288" s="14"/>
      <c r="I288" s="14"/>
      <c r="J288" s="15"/>
      <c r="K288" s="56"/>
    </row>
    <row r="289" spans="1:11" ht="18.75">
      <c r="A289" s="9">
        <v>288</v>
      </c>
      <c r="B289" s="56">
        <f>COUNTIF(F$2:F289,F289)</f>
        <v>0</v>
      </c>
      <c r="C289" s="10"/>
      <c r="D289" s="10"/>
      <c r="E289" s="14"/>
      <c r="F289" s="12"/>
      <c r="G289" s="12"/>
      <c r="H289" s="14"/>
      <c r="I289" s="14"/>
      <c r="J289" s="15"/>
      <c r="K289" s="56"/>
    </row>
    <row r="290" spans="1:11" ht="18.75">
      <c r="A290" s="9">
        <v>289</v>
      </c>
      <c r="B290" s="56">
        <f>COUNTIF(F$2:F290,F290)</f>
        <v>0</v>
      </c>
      <c r="C290" s="10"/>
      <c r="D290" s="10"/>
      <c r="E290" s="14"/>
      <c r="F290" s="12"/>
      <c r="G290" s="12"/>
      <c r="H290" s="14"/>
      <c r="I290" s="14"/>
      <c r="J290" s="15"/>
      <c r="K290" s="56"/>
    </row>
    <row r="291" spans="1:11" ht="18.75">
      <c r="A291" s="9">
        <v>290</v>
      </c>
      <c r="B291" s="56">
        <f>COUNTIF(F$2:F291,F291)</f>
        <v>0</v>
      </c>
      <c r="C291" s="10"/>
      <c r="D291" s="10"/>
      <c r="E291" s="14"/>
      <c r="F291" s="12"/>
      <c r="G291" s="12"/>
      <c r="H291" s="14"/>
      <c r="I291" s="14"/>
      <c r="J291" s="15"/>
      <c r="K291" s="56"/>
    </row>
    <row r="292" spans="1:11" ht="18.75">
      <c r="A292" s="9">
        <v>291</v>
      </c>
      <c r="B292" s="56">
        <f>COUNTIF(F$2:F292,F292)</f>
        <v>0</v>
      </c>
      <c r="C292" s="10"/>
      <c r="D292" s="10"/>
      <c r="E292" s="14"/>
      <c r="F292" s="12"/>
      <c r="G292" s="12"/>
      <c r="H292" s="14"/>
      <c r="I292" s="14"/>
      <c r="J292" s="15"/>
      <c r="K292" s="56"/>
    </row>
    <row r="293" spans="1:11" ht="18.75">
      <c r="A293" s="9">
        <v>292</v>
      </c>
      <c r="B293" s="56">
        <f>COUNTIF(F$2:F293,F293)</f>
        <v>0</v>
      </c>
      <c r="C293" s="10"/>
      <c r="D293" s="10"/>
      <c r="E293" s="14"/>
      <c r="F293" s="12"/>
      <c r="G293" s="12"/>
      <c r="H293" s="14"/>
      <c r="I293" s="14"/>
      <c r="J293" s="15"/>
      <c r="K293" s="56"/>
    </row>
    <row r="294" spans="1:11" ht="18.75">
      <c r="A294" s="9">
        <v>293</v>
      </c>
      <c r="B294" s="56">
        <f>COUNTIF(F$2:F294,F294)</f>
        <v>0</v>
      </c>
      <c r="C294" s="10"/>
      <c r="D294" s="10"/>
      <c r="E294" s="14"/>
      <c r="F294" s="12"/>
      <c r="G294" s="12"/>
      <c r="H294" s="14"/>
      <c r="I294" s="14"/>
      <c r="J294" s="15"/>
      <c r="K294" s="56"/>
    </row>
    <row r="295" spans="1:11" ht="18.75">
      <c r="A295" s="9">
        <v>294</v>
      </c>
      <c r="B295" s="56">
        <f>COUNTIF(F$2:F295,F295)</f>
        <v>0</v>
      </c>
      <c r="C295" s="10"/>
      <c r="D295" s="10"/>
      <c r="E295" s="14"/>
      <c r="F295" s="12"/>
      <c r="G295" s="12"/>
      <c r="H295" s="14"/>
      <c r="I295" s="14"/>
      <c r="J295" s="15"/>
      <c r="K295" s="56"/>
    </row>
    <row r="296" spans="1:11" ht="18.75">
      <c r="A296" s="9">
        <v>295</v>
      </c>
      <c r="B296" s="56">
        <f>COUNTIF(F$2:F296,F296)</f>
        <v>0</v>
      </c>
      <c r="C296" s="10"/>
      <c r="D296" s="10"/>
      <c r="E296" s="14"/>
      <c r="F296" s="12"/>
      <c r="G296" s="12"/>
      <c r="H296" s="14"/>
      <c r="I296" s="14"/>
      <c r="J296" s="15"/>
      <c r="K296" s="56"/>
    </row>
    <row r="297" spans="1:11" ht="18.75">
      <c r="A297" s="9">
        <v>296</v>
      </c>
      <c r="B297" s="56">
        <f>COUNTIF(F$2:F297,F297)</f>
        <v>0</v>
      </c>
      <c r="C297" s="10"/>
      <c r="D297" s="10"/>
      <c r="E297" s="14"/>
      <c r="F297" s="12"/>
      <c r="G297" s="12"/>
      <c r="H297" s="14"/>
      <c r="I297" s="14"/>
      <c r="J297" s="15"/>
      <c r="K297" s="56"/>
    </row>
    <row r="298" spans="1:11" ht="18.75">
      <c r="A298" s="9">
        <v>297</v>
      </c>
      <c r="B298" s="56">
        <f>COUNTIF(F$2:F298,F298)</f>
        <v>0</v>
      </c>
      <c r="C298" s="10"/>
      <c r="D298" s="10"/>
      <c r="E298" s="14"/>
      <c r="F298" s="12"/>
      <c r="G298" s="12"/>
      <c r="H298" s="14"/>
      <c r="I298" s="14"/>
      <c r="J298" s="15"/>
      <c r="K298" s="56"/>
    </row>
    <row r="299" spans="1:11" ht="18.75">
      <c r="A299" s="9">
        <v>298</v>
      </c>
      <c r="B299" s="56">
        <f>COUNTIF(F$2:F299,F299)</f>
        <v>0</v>
      </c>
      <c r="C299" s="10"/>
      <c r="D299" s="10"/>
      <c r="E299" s="14"/>
      <c r="F299" s="12"/>
      <c r="G299" s="12"/>
      <c r="H299" s="14"/>
      <c r="I299" s="14"/>
      <c r="J299" s="15"/>
      <c r="K299" s="56"/>
    </row>
    <row r="300" spans="1:11" ht="18.75">
      <c r="A300" s="9">
        <v>299</v>
      </c>
      <c r="B300" s="56">
        <f>COUNTIF(F$2:F300,F300)</f>
        <v>0</v>
      </c>
      <c r="C300" s="10"/>
      <c r="D300" s="10"/>
      <c r="E300" s="14"/>
      <c r="F300" s="12"/>
      <c r="G300" s="12"/>
      <c r="H300" s="14"/>
      <c r="I300" s="14"/>
      <c r="J300" s="15"/>
      <c r="K300" s="56"/>
    </row>
    <row r="301" spans="1:11" ht="18.75">
      <c r="A301" s="9">
        <v>300</v>
      </c>
      <c r="B301" s="56">
        <f>COUNTIF(F$2:F301,F301)</f>
        <v>0</v>
      </c>
      <c r="C301" s="10"/>
      <c r="D301" s="10"/>
      <c r="E301" s="14"/>
      <c r="F301" s="12"/>
      <c r="G301" s="12"/>
      <c r="H301" s="14"/>
      <c r="I301" s="14"/>
      <c r="J301" s="15"/>
      <c r="K301" s="56"/>
    </row>
    <row r="302" spans="1:11" ht="18.75">
      <c r="A302" s="9">
        <v>301</v>
      </c>
      <c r="B302" s="56">
        <f>COUNTIF(F$2:F302,F302)</f>
        <v>0</v>
      </c>
      <c r="C302" s="10"/>
      <c r="D302" s="10"/>
      <c r="E302" s="14"/>
      <c r="F302" s="12"/>
      <c r="G302" s="12"/>
      <c r="H302" s="14"/>
      <c r="I302" s="14"/>
      <c r="J302" s="15"/>
      <c r="K302" s="56"/>
    </row>
    <row r="303" spans="1:11" ht="18.75">
      <c r="A303" s="9">
        <v>302</v>
      </c>
      <c r="B303" s="56">
        <f>COUNTIF(F$2:F303,F303)</f>
        <v>0</v>
      </c>
      <c r="C303" s="10"/>
      <c r="D303" s="10"/>
      <c r="E303" s="14"/>
      <c r="F303" s="12"/>
      <c r="G303" s="12"/>
      <c r="H303" s="14"/>
      <c r="I303" s="14"/>
      <c r="J303" s="15"/>
      <c r="K303" s="56"/>
    </row>
    <row r="304" spans="1:11" ht="18.75">
      <c r="A304" s="9">
        <v>303</v>
      </c>
      <c r="B304" s="56">
        <f>COUNTIF(F$2:F304,F304)</f>
        <v>0</v>
      </c>
      <c r="C304" s="10"/>
      <c r="D304" s="10"/>
      <c r="E304" s="14"/>
      <c r="F304" s="12"/>
      <c r="G304" s="12"/>
      <c r="H304" s="14"/>
      <c r="I304" s="14"/>
      <c r="J304" s="15"/>
      <c r="K304" s="56"/>
    </row>
    <row r="305" spans="1:11" ht="18.75">
      <c r="A305" s="9">
        <v>304</v>
      </c>
      <c r="B305" s="56">
        <f>COUNTIF(F$2:F305,F305)</f>
        <v>0</v>
      </c>
      <c r="C305" s="10"/>
      <c r="D305" s="10"/>
      <c r="E305" s="14"/>
      <c r="F305" s="12"/>
      <c r="G305" s="12"/>
      <c r="H305" s="14"/>
      <c r="I305" s="14"/>
      <c r="J305" s="15"/>
      <c r="K305" s="56"/>
    </row>
    <row r="306" spans="1:11" ht="18.75">
      <c r="A306" s="9">
        <v>305</v>
      </c>
      <c r="B306" s="56">
        <f>COUNTIF(F$2:F306,F306)</f>
        <v>0</v>
      </c>
      <c r="C306" s="10"/>
      <c r="D306" s="10"/>
      <c r="E306" s="14"/>
      <c r="F306" s="12"/>
      <c r="G306" s="12"/>
      <c r="H306" s="14"/>
      <c r="I306" s="14"/>
      <c r="J306" s="15"/>
      <c r="K306" s="56"/>
    </row>
    <row r="307" spans="1:11" ht="18.75">
      <c r="A307" s="9">
        <v>306</v>
      </c>
      <c r="B307" s="56">
        <f>COUNTIF(F$2:F307,F307)</f>
        <v>0</v>
      </c>
      <c r="C307" s="10"/>
      <c r="D307" s="10"/>
      <c r="E307" s="14"/>
      <c r="F307" s="12"/>
      <c r="G307" s="12"/>
      <c r="H307" s="14"/>
      <c r="I307" s="14"/>
      <c r="J307" s="15"/>
      <c r="K307" s="56"/>
    </row>
    <row r="308" spans="1:11" ht="18.75">
      <c r="A308" s="9">
        <v>307</v>
      </c>
      <c r="B308" s="56">
        <f>COUNTIF(F$2:F308,F308)</f>
        <v>0</v>
      </c>
      <c r="C308" s="10"/>
      <c r="D308" s="10"/>
      <c r="E308" s="14"/>
      <c r="F308" s="12"/>
      <c r="G308" s="12"/>
      <c r="H308" s="14"/>
      <c r="I308" s="14"/>
      <c r="J308" s="15"/>
      <c r="K308" s="56"/>
    </row>
    <row r="309" spans="1:11" ht="18.75">
      <c r="A309" s="9">
        <v>308</v>
      </c>
      <c r="B309" s="56">
        <f>COUNTIF(F$2:F309,F309)</f>
        <v>0</v>
      </c>
      <c r="C309" s="10"/>
      <c r="D309" s="10"/>
      <c r="E309" s="14"/>
      <c r="F309" s="12"/>
      <c r="G309" s="12"/>
      <c r="H309" s="14"/>
      <c r="I309" s="14"/>
      <c r="J309" s="15"/>
      <c r="K309" s="56"/>
    </row>
    <row r="310" spans="1:11" ht="18.75">
      <c r="A310" s="9">
        <v>309</v>
      </c>
      <c r="B310" s="56">
        <f>COUNTIF(F$2:F310,F310)</f>
        <v>0</v>
      </c>
      <c r="C310" s="10"/>
      <c r="D310" s="10"/>
      <c r="E310" s="14"/>
      <c r="F310" s="12"/>
      <c r="G310" s="12"/>
      <c r="H310" s="14"/>
      <c r="I310" s="14"/>
      <c r="J310" s="15"/>
      <c r="K310" s="56"/>
    </row>
    <row r="311" spans="1:11" ht="18.75">
      <c r="A311" s="9">
        <v>310</v>
      </c>
      <c r="B311" s="56">
        <f>COUNTIF(F$2:F311,F311)</f>
        <v>0</v>
      </c>
      <c r="C311" s="10"/>
      <c r="D311" s="10"/>
      <c r="E311" s="14"/>
      <c r="F311" s="12"/>
      <c r="G311" s="12"/>
      <c r="H311" s="14"/>
      <c r="I311" s="14"/>
      <c r="J311" s="15"/>
      <c r="K311" s="56"/>
    </row>
    <row r="312" spans="1:11" ht="18.75">
      <c r="A312" s="9">
        <v>311</v>
      </c>
      <c r="B312" s="56">
        <f>COUNTIF(F$2:F312,F312)</f>
        <v>0</v>
      </c>
      <c r="C312" s="10"/>
      <c r="D312" s="10"/>
      <c r="E312" s="14"/>
      <c r="F312" s="12"/>
      <c r="G312" s="12"/>
      <c r="H312" s="14"/>
      <c r="I312" s="14"/>
      <c r="J312" s="15"/>
      <c r="K312" s="56"/>
    </row>
    <row r="313" spans="1:11" ht="18.75">
      <c r="A313" s="9">
        <v>312</v>
      </c>
      <c r="B313" s="56">
        <f>COUNTIF(F$2:F313,F313)</f>
        <v>0</v>
      </c>
      <c r="C313" s="10"/>
      <c r="D313" s="10"/>
      <c r="E313" s="14"/>
      <c r="F313" s="12"/>
      <c r="G313" s="12"/>
      <c r="H313" s="14"/>
      <c r="I313" s="14"/>
      <c r="J313" s="15"/>
      <c r="K313" s="56"/>
    </row>
    <row r="314" spans="1:11" ht="18.75">
      <c r="A314" s="9">
        <v>313</v>
      </c>
      <c r="B314" s="56">
        <f>COUNTIF(F$2:F314,F314)</f>
        <v>0</v>
      </c>
      <c r="C314" s="10"/>
      <c r="D314" s="10"/>
      <c r="E314" s="14"/>
      <c r="F314" s="12"/>
      <c r="G314" s="12"/>
      <c r="H314" s="14"/>
      <c r="I314" s="14"/>
      <c r="J314" s="15"/>
      <c r="K314" s="56"/>
    </row>
    <row r="315" spans="1:11" ht="18.75">
      <c r="A315" s="9">
        <v>314</v>
      </c>
      <c r="B315" s="56">
        <f>COUNTIF(F$2:F315,F315)</f>
        <v>0</v>
      </c>
      <c r="C315" s="10"/>
      <c r="D315" s="10"/>
      <c r="E315" s="14"/>
      <c r="F315" s="12"/>
      <c r="G315" s="12"/>
      <c r="H315" s="14"/>
      <c r="I315" s="14"/>
      <c r="J315" s="15"/>
      <c r="K315" s="56"/>
    </row>
    <row r="316" spans="1:11" ht="18.75">
      <c r="A316" s="9">
        <v>315</v>
      </c>
      <c r="B316" s="56">
        <f>COUNTIF(F$2:F316,F316)</f>
        <v>0</v>
      </c>
      <c r="C316" s="10"/>
      <c r="D316" s="10"/>
      <c r="E316" s="14"/>
      <c r="F316" s="12"/>
      <c r="G316" s="12"/>
      <c r="H316" s="14"/>
      <c r="I316" s="14"/>
      <c r="J316" s="15"/>
      <c r="K316" s="56"/>
    </row>
    <row r="317" spans="1:11" ht="18.75">
      <c r="A317" s="9">
        <v>316</v>
      </c>
      <c r="B317" s="56">
        <f>COUNTIF(F$2:F317,F317)</f>
        <v>0</v>
      </c>
      <c r="C317" s="10"/>
      <c r="D317" s="10"/>
      <c r="E317" s="14"/>
      <c r="F317" s="12"/>
      <c r="G317" s="12"/>
      <c r="H317" s="14"/>
      <c r="I317" s="14"/>
      <c r="J317" s="15"/>
      <c r="K317" s="56"/>
    </row>
    <row r="318" spans="1:11" ht="18.75">
      <c r="A318" s="9">
        <v>317</v>
      </c>
      <c r="B318" s="56">
        <f>COUNTIF(F$2:F318,F318)</f>
        <v>0</v>
      </c>
      <c r="C318" s="10"/>
      <c r="D318" s="10"/>
      <c r="E318" s="14"/>
      <c r="F318" s="12"/>
      <c r="G318" s="12"/>
      <c r="H318" s="14"/>
      <c r="I318" s="14"/>
      <c r="J318" s="15"/>
      <c r="K318" s="56"/>
    </row>
    <row r="319" spans="1:11" ht="18.75">
      <c r="A319" s="9">
        <v>318</v>
      </c>
      <c r="B319" s="56">
        <f>COUNTIF(F$2:F319,F319)</f>
        <v>0</v>
      </c>
      <c r="C319" s="10"/>
      <c r="D319" s="10"/>
      <c r="E319" s="14"/>
      <c r="F319" s="12"/>
      <c r="G319" s="12"/>
      <c r="H319" s="14"/>
      <c r="I319" s="14"/>
      <c r="J319" s="15"/>
      <c r="K319" s="56"/>
    </row>
    <row r="320" spans="1:11" ht="18.75">
      <c r="A320" s="9">
        <v>319</v>
      </c>
      <c r="B320" s="56">
        <f>COUNTIF(F$2:F320,F320)</f>
        <v>0</v>
      </c>
      <c r="C320" s="10"/>
      <c r="D320" s="10"/>
      <c r="E320" s="14"/>
      <c r="F320" s="12"/>
      <c r="G320" s="12"/>
      <c r="H320" s="14"/>
      <c r="I320" s="14"/>
      <c r="J320" s="15"/>
      <c r="K320" s="56"/>
    </row>
    <row r="321" spans="1:11" ht="18.75">
      <c r="A321" s="9">
        <v>320</v>
      </c>
      <c r="B321" s="56">
        <f>COUNTIF(F$2:F321,F321)</f>
        <v>0</v>
      </c>
      <c r="C321" s="10"/>
      <c r="D321" s="10"/>
      <c r="E321" s="14"/>
      <c r="F321" s="12"/>
      <c r="G321" s="12"/>
      <c r="H321" s="14"/>
      <c r="I321" s="14"/>
      <c r="J321" s="15"/>
      <c r="K321" s="56"/>
    </row>
    <row r="322" spans="1:11" ht="18.75">
      <c r="A322" s="9">
        <v>321</v>
      </c>
      <c r="B322" s="56">
        <f>COUNTIF(F$2:F322,F322)</f>
        <v>0</v>
      </c>
      <c r="C322" s="10"/>
      <c r="D322" s="10"/>
      <c r="E322" s="14"/>
      <c r="F322" s="12"/>
      <c r="G322" s="12"/>
      <c r="H322" s="14"/>
      <c r="I322" s="14"/>
      <c r="J322" s="15"/>
      <c r="K322" s="56"/>
    </row>
    <row r="323" spans="1:11" ht="18.75">
      <c r="A323" s="9">
        <v>322</v>
      </c>
      <c r="B323" s="56">
        <f>COUNTIF(F$2:F323,F323)</f>
        <v>0</v>
      </c>
      <c r="C323" s="10"/>
      <c r="D323" s="10"/>
      <c r="E323" s="14"/>
      <c r="F323" s="12"/>
      <c r="G323" s="12"/>
      <c r="H323" s="14"/>
      <c r="I323" s="14"/>
      <c r="J323" s="15"/>
      <c r="K323" s="56"/>
    </row>
    <row r="324" spans="1:11" ht="18.75">
      <c r="A324" s="9">
        <v>323</v>
      </c>
      <c r="B324" s="56">
        <f>COUNTIF(F$2:F324,F324)</f>
        <v>0</v>
      </c>
      <c r="C324" s="10"/>
      <c r="D324" s="10"/>
      <c r="E324" s="14"/>
      <c r="F324" s="12"/>
      <c r="G324" s="12"/>
      <c r="H324" s="14"/>
      <c r="I324" s="14"/>
      <c r="J324" s="15"/>
      <c r="K324" s="56"/>
    </row>
    <row r="325" spans="1:11" ht="18.75">
      <c r="A325" s="9">
        <v>324</v>
      </c>
      <c r="B325" s="56">
        <f>COUNTIF(F$2:F325,F325)</f>
        <v>0</v>
      </c>
      <c r="C325" s="10"/>
      <c r="D325" s="10"/>
      <c r="E325" s="14"/>
      <c r="F325" s="12"/>
      <c r="G325" s="12"/>
      <c r="H325" s="14"/>
      <c r="I325" s="14"/>
      <c r="J325" s="15"/>
      <c r="K325" s="56"/>
    </row>
    <row r="326" spans="1:11" ht="18.75">
      <c r="A326" s="9">
        <v>325</v>
      </c>
      <c r="B326" s="56">
        <f>COUNTIF(F$2:F326,F326)</f>
        <v>0</v>
      </c>
      <c r="C326" s="10"/>
      <c r="D326" s="10"/>
      <c r="E326" s="14"/>
      <c r="F326" s="12"/>
      <c r="G326" s="12"/>
      <c r="H326" s="14"/>
      <c r="I326" s="14"/>
      <c r="J326" s="15"/>
      <c r="K326" s="56"/>
    </row>
    <row r="327" spans="1:11" ht="18.75">
      <c r="A327" s="9">
        <v>326</v>
      </c>
      <c r="B327" s="56">
        <f>COUNTIF(F$2:F327,F327)</f>
        <v>0</v>
      </c>
      <c r="C327" s="10"/>
      <c r="D327" s="10"/>
      <c r="E327" s="14"/>
      <c r="F327" s="12"/>
      <c r="G327" s="12"/>
      <c r="H327" s="14"/>
      <c r="I327" s="14"/>
      <c r="J327" s="15"/>
      <c r="K327" s="56"/>
    </row>
    <row r="328" spans="1:11" ht="18.75">
      <c r="A328" s="9">
        <v>327</v>
      </c>
      <c r="B328" s="56">
        <f>COUNTIF(F$2:F328,F328)</f>
        <v>0</v>
      </c>
      <c r="C328" s="10"/>
      <c r="D328" s="10"/>
      <c r="E328" s="14"/>
      <c r="F328" s="12"/>
      <c r="G328" s="12"/>
      <c r="H328" s="14"/>
      <c r="I328" s="14"/>
      <c r="J328" s="15"/>
      <c r="K328" s="56"/>
    </row>
    <row r="329" spans="1:11" ht="18.75">
      <c r="A329" s="9">
        <v>328</v>
      </c>
      <c r="B329" s="56">
        <f>COUNTIF(F$2:F329,F329)</f>
        <v>0</v>
      </c>
      <c r="C329" s="10"/>
      <c r="D329" s="10"/>
      <c r="E329" s="14"/>
      <c r="F329" s="12"/>
      <c r="G329" s="12"/>
      <c r="H329" s="14"/>
      <c r="I329" s="14"/>
      <c r="J329" s="15"/>
      <c r="K329" s="56"/>
    </row>
    <row r="330" spans="1:11" ht="18.75">
      <c r="A330" s="9">
        <v>329</v>
      </c>
      <c r="B330" s="56">
        <f>COUNTIF(F$2:F330,F330)</f>
        <v>0</v>
      </c>
      <c r="C330" s="10"/>
      <c r="D330" s="10"/>
      <c r="E330" s="14"/>
      <c r="F330" s="12"/>
      <c r="G330" s="12"/>
      <c r="H330" s="14"/>
      <c r="I330" s="14"/>
      <c r="J330" s="15"/>
      <c r="K330" s="56"/>
    </row>
    <row r="331" spans="1:11" ht="18.75">
      <c r="A331" s="9">
        <v>330</v>
      </c>
      <c r="B331" s="56">
        <f>COUNTIF(F$2:F331,F331)</f>
        <v>0</v>
      </c>
      <c r="C331" s="10"/>
      <c r="D331" s="10"/>
      <c r="E331" s="14"/>
      <c r="F331" s="12"/>
      <c r="G331" s="12"/>
      <c r="H331" s="14"/>
      <c r="I331" s="14"/>
      <c r="J331" s="15"/>
      <c r="K331" s="56"/>
    </row>
    <row r="332" spans="1:11" ht="18.75">
      <c r="A332" s="9">
        <v>331</v>
      </c>
      <c r="B332" s="56">
        <f>COUNTIF(F$2:F332,F332)</f>
        <v>0</v>
      </c>
      <c r="C332" s="10"/>
      <c r="D332" s="10"/>
      <c r="E332" s="14"/>
      <c r="F332" s="12"/>
      <c r="G332" s="12"/>
      <c r="H332" s="14"/>
      <c r="I332" s="14"/>
      <c r="J332" s="15"/>
      <c r="K332" s="56"/>
    </row>
    <row r="333" spans="1:11" ht="18.75">
      <c r="A333" s="9">
        <v>332</v>
      </c>
      <c r="B333" s="56">
        <f>COUNTIF(F$2:F333,F333)</f>
        <v>0</v>
      </c>
      <c r="C333" s="10"/>
      <c r="D333" s="10"/>
      <c r="E333" s="14"/>
      <c r="F333" s="12"/>
      <c r="G333" s="12"/>
      <c r="H333" s="14"/>
      <c r="I333" s="14"/>
      <c r="J333" s="15"/>
      <c r="K333" s="56"/>
    </row>
    <row r="334" spans="1:11" ht="18.75">
      <c r="A334" s="9">
        <v>333</v>
      </c>
      <c r="B334" s="56">
        <f>COUNTIF(F$2:F334,F334)</f>
        <v>0</v>
      </c>
      <c r="C334" s="10"/>
      <c r="D334" s="10"/>
      <c r="E334" s="14"/>
      <c r="F334" s="12"/>
      <c r="G334" s="12"/>
      <c r="H334" s="14"/>
      <c r="I334" s="14"/>
      <c r="J334" s="15"/>
      <c r="K334" s="56"/>
    </row>
    <row r="335" spans="1:11" ht="18.75">
      <c r="A335" s="9">
        <v>334</v>
      </c>
      <c r="B335" s="56">
        <f>COUNTIF(F$2:F335,F335)</f>
        <v>0</v>
      </c>
      <c r="C335" s="10"/>
      <c r="D335" s="10"/>
      <c r="E335" s="14"/>
      <c r="F335" s="12"/>
      <c r="G335" s="12"/>
      <c r="H335" s="14"/>
      <c r="I335" s="14"/>
      <c r="J335" s="15"/>
      <c r="K335" s="56"/>
    </row>
    <row r="336" spans="1:11" ht="18.75">
      <c r="A336" s="9">
        <v>335</v>
      </c>
      <c r="B336" s="56">
        <f>COUNTIF(F$2:F336,F336)</f>
        <v>0</v>
      </c>
      <c r="C336" s="10"/>
      <c r="D336" s="10"/>
      <c r="E336" s="14"/>
      <c r="F336" s="12"/>
      <c r="G336" s="12"/>
      <c r="H336" s="14"/>
      <c r="I336" s="14"/>
      <c r="J336" s="15"/>
      <c r="K336" s="56"/>
    </row>
    <row r="337" spans="1:11" ht="18.75">
      <c r="A337" s="9">
        <v>336</v>
      </c>
      <c r="B337" s="56">
        <f>COUNTIF(F$2:F337,F337)</f>
        <v>0</v>
      </c>
      <c r="C337" s="10"/>
      <c r="D337" s="10"/>
      <c r="E337" s="14"/>
      <c r="F337" s="12"/>
      <c r="G337" s="12"/>
      <c r="H337" s="14"/>
      <c r="I337" s="14"/>
      <c r="J337" s="15"/>
      <c r="K337" s="56"/>
    </row>
    <row r="338" spans="1:11" ht="18.75">
      <c r="A338" s="9">
        <v>337</v>
      </c>
      <c r="B338" s="56">
        <f>COUNTIF(F$2:F338,F338)</f>
        <v>0</v>
      </c>
      <c r="C338" s="10"/>
      <c r="D338" s="10"/>
      <c r="E338" s="14"/>
      <c r="F338" s="12"/>
      <c r="G338" s="12"/>
      <c r="H338" s="14"/>
      <c r="I338" s="14"/>
      <c r="J338" s="15"/>
      <c r="K338" s="56"/>
    </row>
    <row r="339" spans="1:11" ht="18.75">
      <c r="A339" s="9">
        <v>338</v>
      </c>
      <c r="B339" s="56">
        <f>COUNTIF(F$2:F339,F339)</f>
        <v>0</v>
      </c>
      <c r="C339" s="10"/>
      <c r="D339" s="10"/>
      <c r="E339" s="14"/>
      <c r="F339" s="12"/>
      <c r="G339" s="12"/>
      <c r="H339" s="14"/>
      <c r="I339" s="14"/>
      <c r="J339" s="15"/>
      <c r="K339" s="56"/>
    </row>
    <row r="340" spans="1:11" ht="18.75">
      <c r="A340" s="9">
        <v>339</v>
      </c>
      <c r="B340" s="56">
        <f>COUNTIF(F$2:F340,F340)</f>
        <v>0</v>
      </c>
      <c r="C340" s="10"/>
      <c r="D340" s="10"/>
      <c r="E340" s="14"/>
      <c r="F340" s="12"/>
      <c r="G340" s="12"/>
      <c r="H340" s="14"/>
      <c r="I340" s="14"/>
      <c r="J340" s="15"/>
      <c r="K340" s="56"/>
    </row>
    <row r="341" spans="1:11" ht="18.75">
      <c r="A341" s="9">
        <v>340</v>
      </c>
      <c r="B341" s="56">
        <f>COUNTIF(F$2:F341,F341)</f>
        <v>0</v>
      </c>
      <c r="C341" s="10"/>
      <c r="D341" s="10"/>
      <c r="E341" s="14"/>
      <c r="F341" s="12"/>
      <c r="G341" s="12"/>
      <c r="H341" s="14"/>
      <c r="I341" s="14"/>
      <c r="J341" s="15"/>
      <c r="K341" s="56"/>
    </row>
    <row r="342" spans="1:11" ht="18.75">
      <c r="A342" s="9">
        <v>341</v>
      </c>
      <c r="B342" s="56">
        <f>COUNTIF(F$2:F342,F342)</f>
        <v>0</v>
      </c>
      <c r="C342" s="10"/>
      <c r="D342" s="10"/>
      <c r="E342" s="14"/>
      <c r="F342" s="12"/>
      <c r="G342" s="12"/>
      <c r="H342" s="14"/>
      <c r="I342" s="14"/>
      <c r="J342" s="15"/>
      <c r="K342" s="56"/>
    </row>
    <row r="343" spans="1:11" ht="18.75">
      <c r="A343" s="9">
        <v>342</v>
      </c>
      <c r="B343" s="56">
        <f>COUNTIF(F$2:F343,F343)</f>
        <v>0</v>
      </c>
      <c r="C343" s="10"/>
      <c r="D343" s="10"/>
      <c r="E343" s="14"/>
      <c r="F343" s="12"/>
      <c r="G343" s="12"/>
      <c r="H343" s="14"/>
      <c r="I343" s="14"/>
      <c r="J343" s="15"/>
      <c r="K343" s="56"/>
    </row>
    <row r="344" spans="1:11" ht="18.75">
      <c r="A344" s="9">
        <v>343</v>
      </c>
      <c r="B344" s="56">
        <f>COUNTIF(F$2:F344,F344)</f>
        <v>0</v>
      </c>
      <c r="C344" s="10"/>
      <c r="D344" s="10"/>
      <c r="E344" s="14"/>
      <c r="F344" s="12"/>
      <c r="G344" s="12"/>
      <c r="H344" s="14"/>
      <c r="I344" s="14"/>
      <c r="J344" s="15"/>
      <c r="K344" s="56"/>
    </row>
    <row r="345" spans="1:11" ht="18.75">
      <c r="A345" s="9">
        <v>344</v>
      </c>
      <c r="B345" s="56">
        <f>COUNTIF(F$2:F345,F345)</f>
        <v>0</v>
      </c>
      <c r="C345" s="10"/>
      <c r="D345" s="10"/>
      <c r="E345" s="14"/>
      <c r="F345" s="12"/>
      <c r="G345" s="12"/>
      <c r="H345" s="14"/>
      <c r="I345" s="14"/>
      <c r="J345" s="15"/>
      <c r="K345" s="56"/>
    </row>
    <row r="346" spans="1:11" ht="18.75">
      <c r="A346" s="9">
        <v>345</v>
      </c>
      <c r="B346" s="56">
        <f>COUNTIF(F$2:F346,F346)</f>
        <v>0</v>
      </c>
      <c r="C346" s="10"/>
      <c r="D346" s="10"/>
      <c r="E346" s="14"/>
      <c r="F346" s="12"/>
      <c r="G346" s="12"/>
      <c r="H346" s="14"/>
      <c r="I346" s="14"/>
      <c r="J346" s="15"/>
      <c r="K346" s="56"/>
    </row>
    <row r="347" spans="1:11" ht="18.75">
      <c r="A347" s="9">
        <v>346</v>
      </c>
      <c r="B347" s="56">
        <f>COUNTIF(F$2:F347,F347)</f>
        <v>0</v>
      </c>
      <c r="C347" s="10"/>
      <c r="D347" s="10"/>
      <c r="E347" s="14"/>
      <c r="F347" s="12"/>
      <c r="G347" s="12"/>
      <c r="H347" s="14"/>
      <c r="I347" s="14"/>
      <c r="J347" s="15"/>
      <c r="K347" s="56"/>
    </row>
    <row r="348" spans="1:11" ht="18.75">
      <c r="A348" s="9">
        <v>347</v>
      </c>
      <c r="B348" s="56">
        <f>COUNTIF(F$2:F348,F348)</f>
        <v>0</v>
      </c>
      <c r="C348" s="10"/>
      <c r="D348" s="10"/>
      <c r="E348" s="14"/>
      <c r="F348" s="12"/>
      <c r="G348" s="12"/>
      <c r="H348" s="14"/>
      <c r="I348" s="14"/>
      <c r="J348" s="15"/>
      <c r="K348" s="56"/>
    </row>
    <row r="349" spans="1:11" ht="18.75">
      <c r="A349" s="9">
        <v>348</v>
      </c>
      <c r="B349" s="56">
        <f>COUNTIF(F$2:F349,F349)</f>
        <v>0</v>
      </c>
      <c r="C349" s="10"/>
      <c r="D349" s="10"/>
      <c r="E349" s="14"/>
      <c r="F349" s="12"/>
      <c r="G349" s="12"/>
      <c r="H349" s="14"/>
      <c r="I349" s="14"/>
      <c r="J349" s="15"/>
      <c r="K349" s="56"/>
    </row>
    <row r="350" spans="1:11" ht="18.75">
      <c r="A350" s="9">
        <v>349</v>
      </c>
      <c r="B350" s="56">
        <f>COUNTIF(F$2:F350,F350)</f>
        <v>0</v>
      </c>
      <c r="C350" s="10"/>
      <c r="D350" s="10"/>
      <c r="E350" s="14"/>
      <c r="F350" s="12"/>
      <c r="G350" s="12"/>
      <c r="H350" s="14"/>
      <c r="I350" s="14"/>
      <c r="J350" s="15"/>
      <c r="K350" s="56"/>
    </row>
    <row r="351" spans="1:11" ht="18.75">
      <c r="A351" s="9">
        <v>350</v>
      </c>
      <c r="B351" s="56">
        <f>COUNTIF(F$2:F351,F351)</f>
        <v>0</v>
      </c>
      <c r="C351" s="10"/>
      <c r="D351" s="10"/>
      <c r="E351" s="14"/>
      <c r="F351" s="12"/>
      <c r="G351" s="12"/>
      <c r="H351" s="14"/>
      <c r="I351" s="14"/>
      <c r="J351" s="15"/>
      <c r="K351" s="56"/>
    </row>
    <row r="352" spans="1:11" ht="18.75">
      <c r="A352" s="9">
        <v>351</v>
      </c>
      <c r="B352" s="56">
        <f>COUNTIF(F$2:F352,F352)</f>
        <v>0</v>
      </c>
      <c r="C352" s="10"/>
      <c r="D352" s="10"/>
      <c r="E352" s="14"/>
      <c r="F352" s="12"/>
      <c r="G352" s="12"/>
      <c r="H352" s="14"/>
      <c r="I352" s="14"/>
      <c r="J352" s="15"/>
      <c r="K352" s="56"/>
    </row>
    <row r="353" spans="1:11" ht="18.75">
      <c r="A353" s="9">
        <v>352</v>
      </c>
      <c r="B353" s="56">
        <f>COUNTIF(F$2:F353,F353)</f>
        <v>0</v>
      </c>
      <c r="C353" s="10"/>
      <c r="D353" s="10"/>
      <c r="E353" s="14"/>
      <c r="F353" s="12"/>
      <c r="G353" s="12"/>
      <c r="H353" s="14"/>
      <c r="I353" s="14"/>
      <c r="J353" s="15"/>
      <c r="K353" s="56"/>
    </row>
    <row r="354" spans="1:11" ht="18.75">
      <c r="A354" s="9">
        <v>353</v>
      </c>
      <c r="B354" s="56">
        <f>COUNTIF(F$2:F354,F354)</f>
        <v>0</v>
      </c>
      <c r="C354" s="10"/>
      <c r="D354" s="10"/>
      <c r="E354" s="14"/>
      <c r="F354" s="12"/>
      <c r="G354" s="12"/>
      <c r="H354" s="14"/>
      <c r="I354" s="14"/>
      <c r="J354" s="15"/>
      <c r="K354" s="56"/>
    </row>
    <row r="355" spans="1:11" ht="18.75">
      <c r="A355" s="9">
        <v>354</v>
      </c>
      <c r="B355" s="56">
        <f>COUNTIF(F$2:F355,F355)</f>
        <v>0</v>
      </c>
      <c r="C355" s="10"/>
      <c r="D355" s="10"/>
      <c r="E355" s="14"/>
      <c r="F355" s="12"/>
      <c r="G355" s="12"/>
      <c r="H355" s="14"/>
      <c r="I355" s="14"/>
      <c r="J355" s="15"/>
      <c r="K355" s="56"/>
    </row>
    <row r="356" spans="1:11" ht="18.75">
      <c r="A356" s="9">
        <v>355</v>
      </c>
      <c r="B356" s="56">
        <f>COUNTIF(F$2:F356,F356)</f>
        <v>0</v>
      </c>
      <c r="C356" s="10"/>
      <c r="D356" s="10"/>
      <c r="E356" s="14"/>
      <c r="F356" s="12"/>
      <c r="G356" s="12"/>
      <c r="H356" s="14"/>
      <c r="I356" s="14"/>
      <c r="J356" s="15"/>
      <c r="K356" s="56"/>
    </row>
    <row r="357" spans="1:11" ht="18.75">
      <c r="A357" s="9">
        <v>356</v>
      </c>
      <c r="B357" s="56">
        <f>COUNTIF(F$2:F357,F357)</f>
        <v>0</v>
      </c>
      <c r="C357" s="10"/>
      <c r="D357" s="10"/>
      <c r="E357" s="14"/>
      <c r="F357" s="12"/>
      <c r="G357" s="12"/>
      <c r="H357" s="14"/>
      <c r="I357" s="14"/>
      <c r="J357" s="15"/>
      <c r="K357" s="56"/>
    </row>
    <row r="358" spans="1:11" ht="18.75">
      <c r="A358" s="9">
        <v>357</v>
      </c>
      <c r="B358" s="56">
        <f>COUNTIF(F$2:F358,F358)</f>
        <v>0</v>
      </c>
      <c r="C358" s="10"/>
      <c r="D358" s="10"/>
      <c r="E358" s="14"/>
      <c r="F358" s="12"/>
      <c r="G358" s="12"/>
      <c r="H358" s="14"/>
      <c r="I358" s="14"/>
      <c r="J358" s="15"/>
      <c r="K358" s="56"/>
    </row>
    <row r="359" spans="1:11" ht="18.75">
      <c r="A359" s="9">
        <v>358</v>
      </c>
      <c r="B359" s="56">
        <f>COUNTIF(F$2:F359,F359)</f>
        <v>0</v>
      </c>
      <c r="C359" s="10"/>
      <c r="D359" s="10"/>
      <c r="E359" s="14"/>
      <c r="F359" s="12"/>
      <c r="G359" s="12"/>
      <c r="H359" s="14"/>
      <c r="I359" s="14"/>
      <c r="J359" s="15"/>
      <c r="K359" s="56"/>
    </row>
    <row r="360" spans="1:11" ht="18.75">
      <c r="A360" s="9">
        <v>359</v>
      </c>
      <c r="B360" s="56">
        <f>COUNTIF(F$2:F360,F360)</f>
        <v>0</v>
      </c>
      <c r="C360" s="10"/>
      <c r="D360" s="10"/>
      <c r="E360" s="14"/>
      <c r="F360" s="12"/>
      <c r="G360" s="12"/>
      <c r="H360" s="14"/>
      <c r="I360" s="14"/>
      <c r="J360" s="15"/>
      <c r="K360" s="56"/>
    </row>
    <row r="361" spans="1:11" ht="18.75">
      <c r="A361" s="9">
        <v>360</v>
      </c>
      <c r="B361" s="56">
        <f>COUNTIF(F$2:F361,F361)</f>
        <v>0</v>
      </c>
      <c r="C361" s="10"/>
      <c r="D361" s="10"/>
      <c r="E361" s="14"/>
      <c r="F361" s="12"/>
      <c r="G361" s="12"/>
      <c r="H361" s="14"/>
      <c r="I361" s="14"/>
      <c r="J361" s="15"/>
      <c r="K361" s="56"/>
    </row>
    <row r="362" spans="1:11" ht="18.75">
      <c r="A362" s="9">
        <v>361</v>
      </c>
      <c r="B362" s="56">
        <f>COUNTIF(F$2:F362,F362)</f>
        <v>0</v>
      </c>
      <c r="C362" s="10"/>
      <c r="D362" s="10"/>
      <c r="E362" s="14"/>
      <c r="F362" s="12"/>
      <c r="G362" s="12"/>
      <c r="H362" s="14"/>
      <c r="I362" s="14"/>
      <c r="J362" s="15"/>
      <c r="K362" s="56"/>
    </row>
    <row r="363" spans="1:11" ht="18.75">
      <c r="A363" s="9">
        <v>362</v>
      </c>
      <c r="B363" s="56">
        <f>COUNTIF(F$2:F363,F363)</f>
        <v>0</v>
      </c>
      <c r="C363" s="10"/>
      <c r="D363" s="10"/>
      <c r="E363" s="14"/>
      <c r="F363" s="12"/>
      <c r="G363" s="12"/>
      <c r="H363" s="14"/>
      <c r="I363" s="14"/>
      <c r="J363" s="15"/>
      <c r="K363" s="56"/>
    </row>
    <row r="364" spans="1:11" ht="18.75">
      <c r="A364" s="9">
        <v>363</v>
      </c>
      <c r="B364" s="56">
        <f>COUNTIF(F$2:F364,F364)</f>
        <v>0</v>
      </c>
      <c r="C364" s="10"/>
      <c r="D364" s="10"/>
      <c r="E364" s="14"/>
      <c r="F364" s="12"/>
      <c r="G364" s="12"/>
      <c r="H364" s="14"/>
      <c r="I364" s="14"/>
      <c r="J364" s="15"/>
      <c r="K364" s="56"/>
    </row>
    <row r="365" spans="1:11" ht="18.75">
      <c r="A365" s="9">
        <v>364</v>
      </c>
      <c r="B365" s="56">
        <f>COUNTIF(F$2:F365,F365)</f>
        <v>0</v>
      </c>
      <c r="C365" s="10"/>
      <c r="D365" s="10"/>
      <c r="E365" s="14"/>
      <c r="F365" s="12"/>
      <c r="G365" s="12"/>
      <c r="H365" s="14"/>
      <c r="I365" s="14"/>
      <c r="J365" s="15"/>
      <c r="K365" s="56"/>
    </row>
    <row r="366" spans="1:11" ht="18.75">
      <c r="A366" s="9">
        <v>365</v>
      </c>
      <c r="B366" s="56">
        <f>COUNTIF(F$2:F366,F366)</f>
        <v>0</v>
      </c>
      <c r="C366" s="10"/>
      <c r="D366" s="10"/>
      <c r="E366" s="14"/>
      <c r="F366" s="12"/>
      <c r="G366" s="12"/>
      <c r="H366" s="14"/>
      <c r="I366" s="14"/>
      <c r="J366" s="15"/>
      <c r="K366" s="56"/>
    </row>
    <row r="367" spans="1:11" ht="18.75">
      <c r="A367" s="9">
        <v>366</v>
      </c>
      <c r="B367" s="56">
        <f>COUNTIF(F$2:F367,F367)</f>
        <v>0</v>
      </c>
      <c r="C367" s="10"/>
      <c r="D367" s="10"/>
      <c r="E367" s="14"/>
      <c r="F367" s="12"/>
      <c r="G367" s="12"/>
      <c r="H367" s="14"/>
      <c r="I367" s="14"/>
      <c r="J367" s="15"/>
      <c r="K367" s="56"/>
    </row>
    <row r="368" spans="1:11" ht="18.75">
      <c r="A368" s="9">
        <v>367</v>
      </c>
      <c r="B368" s="56">
        <f>COUNTIF(F$2:F368,F368)</f>
        <v>0</v>
      </c>
      <c r="C368" s="10"/>
      <c r="D368" s="10"/>
      <c r="E368" s="14"/>
      <c r="F368" s="12"/>
      <c r="G368" s="12"/>
      <c r="H368" s="14"/>
      <c r="I368" s="14"/>
      <c r="J368" s="15"/>
      <c r="K368" s="56"/>
    </row>
    <row r="369" spans="1:11" ht="18.75">
      <c r="A369" s="9">
        <v>368</v>
      </c>
      <c r="B369" s="56">
        <f>COUNTIF(F$2:F369,F369)</f>
        <v>0</v>
      </c>
      <c r="C369" s="10"/>
      <c r="D369" s="10"/>
      <c r="E369" s="14"/>
      <c r="F369" s="12"/>
      <c r="G369" s="12"/>
      <c r="H369" s="14"/>
      <c r="I369" s="14"/>
      <c r="J369" s="15"/>
      <c r="K369" s="56"/>
    </row>
    <row r="370" spans="1:11" ht="18.75">
      <c r="A370" s="9">
        <v>369</v>
      </c>
      <c r="B370" s="56">
        <f>COUNTIF(F$2:F370,F370)</f>
        <v>0</v>
      </c>
      <c r="C370" s="10"/>
      <c r="D370" s="10"/>
      <c r="E370" s="14"/>
      <c r="F370" s="12"/>
      <c r="G370" s="12"/>
      <c r="H370" s="14"/>
      <c r="I370" s="14"/>
      <c r="J370" s="15"/>
      <c r="K370" s="56"/>
    </row>
    <row r="371" spans="1:11" ht="18.75">
      <c r="A371" s="9">
        <v>370</v>
      </c>
      <c r="B371" s="56">
        <f>COUNTIF(F$2:F371,F371)</f>
        <v>0</v>
      </c>
      <c r="C371" s="10"/>
      <c r="D371" s="10"/>
      <c r="E371" s="14"/>
      <c r="F371" s="12"/>
      <c r="G371" s="12"/>
      <c r="H371" s="14"/>
      <c r="I371" s="14"/>
      <c r="J371" s="15"/>
      <c r="K371" s="56"/>
    </row>
    <row r="372" spans="1:11" ht="18.75">
      <c r="A372" s="9">
        <v>371</v>
      </c>
      <c r="B372" s="56">
        <f>COUNTIF(F$2:F372,F372)</f>
        <v>0</v>
      </c>
      <c r="C372" s="10"/>
      <c r="D372" s="10"/>
      <c r="E372" s="14"/>
      <c r="F372" s="12"/>
      <c r="G372" s="12"/>
      <c r="H372" s="14"/>
      <c r="I372" s="14"/>
      <c r="J372" s="15"/>
      <c r="K372" s="56"/>
    </row>
    <row r="373" spans="1:11" ht="18.75">
      <c r="A373" s="9">
        <v>372</v>
      </c>
      <c r="B373" s="56">
        <f>COUNTIF(F$2:F373,F373)</f>
        <v>0</v>
      </c>
      <c r="C373" s="10"/>
      <c r="D373" s="10"/>
      <c r="E373" s="14"/>
      <c r="F373" s="12"/>
      <c r="G373" s="12"/>
      <c r="H373" s="14"/>
      <c r="I373" s="14"/>
      <c r="J373" s="15"/>
      <c r="K373" s="56"/>
    </row>
    <row r="374" spans="1:11" ht="18.75">
      <c r="A374" s="9">
        <v>373</v>
      </c>
      <c r="B374" s="56">
        <f>COUNTIF(F$2:F374,F374)</f>
        <v>0</v>
      </c>
      <c r="C374" s="10"/>
      <c r="D374" s="10"/>
      <c r="E374" s="14"/>
      <c r="F374" s="12"/>
      <c r="G374" s="12"/>
      <c r="H374" s="14"/>
      <c r="I374" s="14"/>
      <c r="J374" s="15"/>
      <c r="K374" s="56"/>
    </row>
    <row r="375" spans="1:11" ht="18.75">
      <c r="A375" s="9">
        <v>374</v>
      </c>
      <c r="B375" s="56">
        <f>COUNTIF(F$2:F375,F375)</f>
        <v>0</v>
      </c>
      <c r="C375" s="10"/>
      <c r="D375" s="10"/>
      <c r="E375" s="14"/>
      <c r="F375" s="12"/>
      <c r="G375" s="12"/>
      <c r="H375" s="14"/>
      <c r="I375" s="14"/>
      <c r="J375" s="15"/>
      <c r="K375" s="56"/>
    </row>
    <row r="376" spans="1:11" ht="18.75">
      <c r="A376" s="9">
        <v>375</v>
      </c>
      <c r="B376" s="56">
        <f>COUNTIF(F$2:F376,F376)</f>
        <v>0</v>
      </c>
      <c r="C376" s="10"/>
      <c r="D376" s="10"/>
      <c r="E376" s="14"/>
      <c r="F376" s="12"/>
      <c r="G376" s="12"/>
      <c r="H376" s="14"/>
      <c r="I376" s="14"/>
      <c r="J376" s="15"/>
      <c r="K376" s="56"/>
    </row>
    <row r="377" spans="1:11" ht="18.75">
      <c r="A377" s="9">
        <v>376</v>
      </c>
      <c r="B377" s="56">
        <f>COUNTIF(F$2:F377,F377)</f>
        <v>0</v>
      </c>
      <c r="C377" s="10"/>
      <c r="D377" s="10"/>
      <c r="E377" s="14"/>
      <c r="F377" s="12"/>
      <c r="G377" s="12"/>
      <c r="H377" s="14"/>
      <c r="I377" s="14"/>
      <c r="J377" s="15"/>
      <c r="K377" s="56"/>
    </row>
    <row r="378" spans="1:11" ht="18.75">
      <c r="A378" s="9">
        <v>377</v>
      </c>
      <c r="B378" s="56">
        <f>COUNTIF(F$2:F378,F378)</f>
        <v>0</v>
      </c>
      <c r="C378" s="10"/>
      <c r="D378" s="10"/>
      <c r="E378" s="14"/>
      <c r="F378" s="12"/>
      <c r="G378" s="12"/>
      <c r="H378" s="14"/>
      <c r="I378" s="14"/>
      <c r="J378" s="15"/>
      <c r="K378" s="56"/>
    </row>
    <row r="379" spans="1:11" ht="18.75">
      <c r="A379" s="9">
        <v>378</v>
      </c>
      <c r="B379" s="56">
        <f>COUNTIF(F$2:F379,F379)</f>
        <v>0</v>
      </c>
      <c r="C379" s="10"/>
      <c r="D379" s="10"/>
      <c r="E379" s="14"/>
      <c r="F379" s="12"/>
      <c r="G379" s="12"/>
      <c r="H379" s="14"/>
      <c r="I379" s="14"/>
      <c r="J379" s="15"/>
      <c r="K379" s="56"/>
    </row>
    <row r="380" spans="1:11" ht="18.75">
      <c r="A380" s="9">
        <v>379</v>
      </c>
      <c r="B380" s="56">
        <f>COUNTIF(F$2:F380,F380)</f>
        <v>0</v>
      </c>
      <c r="C380" s="10"/>
      <c r="D380" s="10"/>
      <c r="E380" s="14"/>
      <c r="F380" s="12"/>
      <c r="G380" s="12"/>
      <c r="H380" s="14"/>
      <c r="I380" s="14"/>
      <c r="J380" s="15"/>
      <c r="K380" s="56"/>
    </row>
    <row r="381" spans="1:11" ht="18.75">
      <c r="A381" s="9">
        <v>380</v>
      </c>
      <c r="B381" s="56">
        <f>COUNTIF(F$2:F381,F381)</f>
        <v>0</v>
      </c>
      <c r="C381" s="10"/>
      <c r="D381" s="10"/>
      <c r="E381" s="14"/>
      <c r="F381" s="12"/>
      <c r="G381" s="12"/>
      <c r="H381" s="14"/>
      <c r="I381" s="14"/>
      <c r="J381" s="15"/>
      <c r="K381" s="56"/>
    </row>
    <row r="382" spans="1:11" ht="18.75">
      <c r="A382" s="9">
        <v>381</v>
      </c>
      <c r="B382" s="56">
        <f>COUNTIF(F$2:F382,F382)</f>
        <v>0</v>
      </c>
      <c r="C382" s="10"/>
      <c r="D382" s="10"/>
      <c r="E382" s="14"/>
      <c r="F382" s="12"/>
      <c r="G382" s="12"/>
      <c r="H382" s="14"/>
      <c r="I382" s="14"/>
      <c r="J382" s="15"/>
      <c r="K382" s="56"/>
    </row>
    <row r="383" spans="1:11" ht="18.75">
      <c r="A383" s="9">
        <v>382</v>
      </c>
      <c r="B383" s="56">
        <f>COUNTIF(F$2:F383,F383)</f>
        <v>0</v>
      </c>
      <c r="C383" s="10"/>
      <c r="D383" s="10"/>
      <c r="E383" s="14"/>
      <c r="F383" s="12"/>
      <c r="G383" s="12"/>
      <c r="H383" s="14"/>
      <c r="I383" s="14"/>
      <c r="J383" s="15"/>
      <c r="K383" s="56"/>
    </row>
    <row r="384" spans="1:11" ht="18.75">
      <c r="A384" s="9">
        <v>383</v>
      </c>
      <c r="B384" s="56">
        <f>COUNTIF(F$2:F384,F384)</f>
        <v>0</v>
      </c>
      <c r="C384" s="10"/>
      <c r="D384" s="10"/>
      <c r="E384" s="14"/>
      <c r="F384" s="12"/>
      <c r="G384" s="12"/>
      <c r="H384" s="14"/>
      <c r="I384" s="14"/>
      <c r="J384" s="15"/>
      <c r="K384" s="56"/>
    </row>
    <row r="385" spans="1:11" ht="18.75">
      <c r="A385" s="9">
        <v>384</v>
      </c>
      <c r="B385" s="56">
        <f>COUNTIF(F$2:F385,F385)</f>
        <v>0</v>
      </c>
      <c r="C385" s="10"/>
      <c r="D385" s="10"/>
      <c r="E385" s="14"/>
      <c r="F385" s="12"/>
      <c r="G385" s="12"/>
      <c r="H385" s="14"/>
      <c r="I385" s="14"/>
      <c r="J385" s="15"/>
      <c r="K385" s="56"/>
    </row>
    <row r="386" spans="1:11" ht="18.75">
      <c r="A386" s="9">
        <v>385</v>
      </c>
      <c r="B386" s="56">
        <f>COUNTIF(F$2:F386,F386)</f>
        <v>0</v>
      </c>
      <c r="C386" s="10"/>
      <c r="D386" s="10"/>
      <c r="E386" s="14"/>
      <c r="F386" s="12"/>
      <c r="G386" s="12"/>
      <c r="H386" s="14"/>
      <c r="I386" s="14"/>
      <c r="J386" s="15"/>
      <c r="K386" s="56"/>
    </row>
    <row r="387" spans="1:11" ht="18.75">
      <c r="A387" s="9">
        <v>386</v>
      </c>
      <c r="B387" s="56">
        <f>COUNTIF(F$2:F387,F387)</f>
        <v>0</v>
      </c>
      <c r="C387" s="10"/>
      <c r="D387" s="10"/>
      <c r="E387" s="14"/>
      <c r="F387" s="12"/>
      <c r="G387" s="12"/>
      <c r="H387" s="14"/>
      <c r="I387" s="14"/>
      <c r="J387" s="15"/>
      <c r="K387" s="56"/>
    </row>
    <row r="388" spans="1:11" ht="18.75">
      <c r="A388" s="9">
        <v>387</v>
      </c>
      <c r="B388" s="56">
        <f>COUNTIF(F$2:F388,F388)</f>
        <v>0</v>
      </c>
      <c r="C388" s="10"/>
      <c r="D388" s="10"/>
      <c r="E388" s="14"/>
      <c r="F388" s="12"/>
      <c r="G388" s="12"/>
      <c r="H388" s="14"/>
      <c r="I388" s="14"/>
      <c r="J388" s="15"/>
      <c r="K388" s="56"/>
    </row>
    <row r="389" spans="1:11" ht="18.75">
      <c r="A389" s="9">
        <v>388</v>
      </c>
      <c r="B389" s="56">
        <f>COUNTIF(F$2:F389,F389)</f>
        <v>0</v>
      </c>
      <c r="C389" s="10"/>
      <c r="D389" s="10"/>
      <c r="E389" s="14"/>
      <c r="F389" s="12"/>
      <c r="G389" s="12"/>
      <c r="H389" s="14"/>
      <c r="I389" s="14"/>
      <c r="J389" s="15"/>
      <c r="K389" s="56"/>
    </row>
    <row r="390" spans="1:11" ht="18.75">
      <c r="A390" s="9">
        <v>389</v>
      </c>
      <c r="B390" s="56">
        <f>COUNTIF(F$2:F390,F390)</f>
        <v>0</v>
      </c>
      <c r="C390" s="10"/>
      <c r="D390" s="10"/>
      <c r="E390" s="14"/>
      <c r="F390" s="12"/>
      <c r="G390" s="12"/>
      <c r="H390" s="14"/>
      <c r="I390" s="14"/>
      <c r="J390" s="15"/>
      <c r="K390" s="56"/>
    </row>
    <row r="391" spans="1:11" ht="18.75">
      <c r="A391" s="9">
        <v>390</v>
      </c>
      <c r="B391" s="56">
        <f>COUNTIF(F$2:F391,F391)</f>
        <v>0</v>
      </c>
      <c r="C391" s="10"/>
      <c r="D391" s="10"/>
      <c r="E391" s="14"/>
      <c r="F391" s="12"/>
      <c r="G391" s="12"/>
      <c r="H391" s="14"/>
      <c r="I391" s="14"/>
      <c r="J391" s="15"/>
      <c r="K391" s="56"/>
    </row>
    <row r="392" spans="1:11" ht="18.75">
      <c r="A392" s="9">
        <v>391</v>
      </c>
      <c r="B392" s="56">
        <f>COUNTIF(F$2:F392,F392)</f>
        <v>0</v>
      </c>
      <c r="C392" s="10"/>
      <c r="D392" s="10"/>
      <c r="E392" s="14"/>
      <c r="F392" s="12"/>
      <c r="G392" s="12"/>
      <c r="H392" s="14"/>
      <c r="I392" s="14"/>
      <c r="J392" s="15"/>
      <c r="K392" s="56"/>
    </row>
    <row r="393" spans="1:11" ht="18.75">
      <c r="A393" s="9">
        <v>392</v>
      </c>
      <c r="B393" s="56">
        <f>COUNTIF(F$2:F393,F393)</f>
        <v>0</v>
      </c>
      <c r="C393" s="10"/>
      <c r="D393" s="10"/>
      <c r="E393" s="14"/>
      <c r="F393" s="12"/>
      <c r="G393" s="12"/>
      <c r="H393" s="14"/>
      <c r="I393" s="14"/>
      <c r="J393" s="15"/>
      <c r="K393" s="56"/>
    </row>
    <row r="394" spans="1:11" ht="18.75">
      <c r="A394" s="9">
        <v>393</v>
      </c>
      <c r="B394" s="56">
        <f>COUNTIF(F$2:F394,F394)</f>
        <v>0</v>
      </c>
      <c r="C394" s="10"/>
      <c r="D394" s="10"/>
      <c r="E394" s="14"/>
      <c r="F394" s="12"/>
      <c r="G394" s="12"/>
      <c r="H394" s="14"/>
      <c r="I394" s="14"/>
      <c r="J394" s="15"/>
      <c r="K394" s="56"/>
    </row>
    <row r="395" spans="1:11" ht="18.75">
      <c r="A395" s="9">
        <v>394</v>
      </c>
      <c r="B395" s="56">
        <f>COUNTIF(F$2:F395,F395)</f>
        <v>0</v>
      </c>
      <c r="C395" s="10"/>
      <c r="D395" s="10"/>
      <c r="E395" s="14"/>
      <c r="F395" s="12"/>
      <c r="G395" s="12"/>
      <c r="H395" s="14"/>
      <c r="I395" s="14"/>
      <c r="J395" s="15"/>
      <c r="K395" s="56"/>
    </row>
    <row r="396" spans="1:11" ht="18.75">
      <c r="A396" s="9">
        <v>395</v>
      </c>
      <c r="B396" s="56">
        <f>COUNTIF(F$2:F396,F396)</f>
        <v>0</v>
      </c>
      <c r="C396" s="10"/>
      <c r="D396" s="10"/>
      <c r="E396" s="14"/>
      <c r="F396" s="12"/>
      <c r="G396" s="12"/>
      <c r="H396" s="14"/>
      <c r="I396" s="14"/>
      <c r="J396" s="15"/>
      <c r="K396" s="56"/>
    </row>
    <row r="397" spans="1:11" ht="18.75">
      <c r="A397" s="9">
        <v>396</v>
      </c>
      <c r="B397" s="56">
        <f>COUNTIF(F$2:F397,F397)</f>
        <v>0</v>
      </c>
      <c r="C397" s="10"/>
      <c r="D397" s="10"/>
      <c r="E397" s="14"/>
      <c r="F397" s="12"/>
      <c r="G397" s="12"/>
      <c r="H397" s="14"/>
      <c r="I397" s="14"/>
      <c r="J397" s="15"/>
      <c r="K397" s="56"/>
    </row>
    <row r="398" spans="1:11" ht="18.75">
      <c r="A398" s="9">
        <v>397</v>
      </c>
      <c r="B398" s="56">
        <f>COUNTIF(F$2:F398,F398)</f>
        <v>0</v>
      </c>
      <c r="C398" s="10"/>
      <c r="D398" s="10"/>
      <c r="E398" s="14"/>
      <c r="F398" s="12"/>
      <c r="G398" s="12"/>
      <c r="H398" s="14"/>
      <c r="I398" s="14"/>
      <c r="J398" s="15"/>
      <c r="K398" s="56"/>
    </row>
    <row r="399" spans="1:11" ht="18.75">
      <c r="A399" s="9">
        <v>398</v>
      </c>
      <c r="B399" s="56">
        <f>COUNTIF(F$2:F399,F399)</f>
        <v>0</v>
      </c>
      <c r="C399" s="10"/>
      <c r="D399" s="10"/>
      <c r="E399" s="14"/>
      <c r="F399" s="12"/>
      <c r="G399" s="12"/>
      <c r="H399" s="14"/>
      <c r="I399" s="14"/>
      <c r="J399" s="15"/>
      <c r="K399" s="56"/>
    </row>
    <row r="400" spans="1:11" ht="18.75">
      <c r="A400" s="9">
        <v>399</v>
      </c>
      <c r="B400" s="56">
        <f>COUNTIF(F$2:F400,F400)</f>
        <v>0</v>
      </c>
      <c r="C400" s="10"/>
      <c r="D400" s="10"/>
      <c r="E400" s="14"/>
      <c r="F400" s="12"/>
      <c r="G400" s="12"/>
      <c r="H400" s="14"/>
      <c r="I400" s="14"/>
      <c r="J400" s="15"/>
      <c r="K400" s="56"/>
    </row>
    <row r="401" spans="1:11" ht="18.75">
      <c r="A401" s="9">
        <v>400</v>
      </c>
      <c r="B401" s="56">
        <f>COUNTIF(F$2:F401,F401)</f>
        <v>0</v>
      </c>
      <c r="C401" s="10"/>
      <c r="D401" s="10"/>
      <c r="E401" s="14"/>
      <c r="F401" s="12"/>
      <c r="G401" s="12"/>
      <c r="H401" s="14"/>
      <c r="I401" s="14"/>
      <c r="J401" s="15"/>
      <c r="K401" s="56"/>
    </row>
  </sheetData>
  <sheetProtection selectLockedCells="1" selectUnlockedCells="1"/>
  <autoFilter ref="A1:N401"/>
  <conditionalFormatting sqref="C2:C89">
    <cfRule type="expression" priority="1" dxfId="0" stopIfTrue="1">
      <formula>NOT(ISERROR(SEARCH("CMonet",C2)))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27" sqref="A27:B39"/>
    </sheetView>
  </sheetViews>
  <sheetFormatPr defaultColWidth="11.57421875" defaultRowHeight="12.75"/>
  <cols>
    <col min="1" max="1" width="5.28125" style="0" bestFit="1" customWidth="1"/>
    <col min="2" max="2" width="9.28125" style="0" bestFit="1" customWidth="1"/>
    <col min="3" max="3" width="6.421875" style="59" bestFit="1" customWidth="1"/>
    <col min="4" max="4" width="6.28125" style="0" bestFit="1" customWidth="1"/>
    <col min="5" max="5" width="3.00390625" style="0" bestFit="1" customWidth="1"/>
    <col min="6" max="6" width="22.421875" style="0" bestFit="1" customWidth="1"/>
    <col min="7" max="7" width="3.00390625" style="0" bestFit="1" customWidth="1"/>
    <col min="8" max="8" width="19.7109375" style="0" bestFit="1" customWidth="1"/>
    <col min="9" max="9" width="3.00390625" style="0" bestFit="1" customWidth="1"/>
    <col min="10" max="10" width="17.57421875" style="0" bestFit="1" customWidth="1"/>
    <col min="11" max="11" width="3.00390625" style="0" bestFit="1" customWidth="1"/>
    <col min="12" max="12" width="18.8515625" style="0" bestFit="1" customWidth="1"/>
    <col min="13" max="13" width="3.00390625" style="0" bestFit="1" customWidth="1"/>
    <col min="14" max="14" width="20.140625" style="0" bestFit="1" customWidth="1"/>
    <col min="15" max="15" width="90.8515625" style="0" bestFit="1" customWidth="1"/>
  </cols>
  <sheetData>
    <row r="1" spans="1:14" ht="12.75">
      <c r="A1" t="s">
        <v>0</v>
      </c>
      <c r="B1" s="61" t="s">
        <v>4</v>
      </c>
      <c r="C1" s="62" t="s">
        <v>303</v>
      </c>
      <c r="D1" t="s">
        <v>216</v>
      </c>
      <c r="E1" s="61">
        <v>1</v>
      </c>
      <c r="F1" s="61"/>
      <c r="G1" s="61">
        <v>2</v>
      </c>
      <c r="H1" s="61"/>
      <c r="I1" s="61">
        <v>3</v>
      </c>
      <c r="J1" s="61"/>
      <c r="K1" s="61">
        <v>4</v>
      </c>
      <c r="L1" s="61"/>
      <c r="M1" s="61">
        <v>5</v>
      </c>
      <c r="N1" s="61"/>
    </row>
    <row r="2" spans="1:15" ht="15">
      <c r="A2">
        <f>RANK(D2,$D$2:$D25,1)</f>
        <v>3</v>
      </c>
      <c r="B2" s="57" t="s">
        <v>159</v>
      </c>
      <c r="C2" s="60">
        <v>1</v>
      </c>
      <c r="D2">
        <f>IF(M2=0,2000,E2+G2+I2+K2+M2)</f>
        <v>104</v>
      </c>
      <c r="E2" s="58">
        <f>_xlfn.SUMIFS(1_nouveau!$A:$A,1_nouveau!$B:$B,E$1+5*($C2-1),1_nouveau!$F:$F,2_nouveau!$B2)</f>
        <v>1</v>
      </c>
      <c r="F2" s="58" t="str">
        <f>IF(E2=0,"",VLOOKUP(E2,1_nouveau!$A$2:$C$400,3))</f>
        <v>Marthe DELAGE</v>
      </c>
      <c r="G2" s="58">
        <f>_xlfn.SUMIFS(1_nouveau!$A:$A,1_nouveau!$B:$B,G$1+5*($C2-1),1_nouveau!$F:$F,2_nouveau!$B2)</f>
        <v>13</v>
      </c>
      <c r="H2" s="58" t="str">
        <f>IF(G2=0,"",VLOOKUP(G2,1_nouveau!$A$2:$C$400,3))</f>
        <v>Colette GUICHARD</v>
      </c>
      <c r="I2" s="58">
        <f>_xlfn.SUMIFS(1_nouveau!$A:$A,1_nouveau!$B:$B,I$1+5*($C2-1),1_nouveau!$F:$F,2_nouveau!$B2)</f>
        <v>23</v>
      </c>
      <c r="J2" s="58" t="str">
        <f>IF(I2=0,"",VLOOKUP(I2,1_nouveau!$A$2:$C$400,3))</f>
        <v>Lily FERRAND</v>
      </c>
      <c r="K2" s="58">
        <f>_xlfn.SUMIFS(1_nouveau!$A:$A,1_nouveau!$B:$B,K$1+5*($C2-1),1_nouveau!$F:$F,2_nouveau!$B2)</f>
        <v>24</v>
      </c>
      <c r="L2" s="58" t="str">
        <f>IF(K2=0,"",VLOOKUP(K2,1_nouveau!$A$2:$C$400,3))</f>
        <v>Louna RENAUD</v>
      </c>
      <c r="M2" s="58">
        <f>_xlfn.SUMIFS(1_nouveau!$A:$A,1_nouveau!$B:$B,M$1+5*($C2-1),1_nouveau!$F:$F,2_nouveau!$B2)</f>
        <v>43</v>
      </c>
      <c r="N2" s="58" t="str">
        <f>IF(M2=0,"",VLOOKUP(M2,1_nouveau!$A$2:$C$400,3))</f>
        <v>Bernadette MICHAUD</v>
      </c>
      <c r="O2" t="str">
        <f>IF(N2&lt;&gt;"",B2&amp;"-"&amp;C2&amp;" : "&amp;F2&amp;" - "&amp;H2&amp;" - "&amp;J2&amp;" - "&amp;L2&amp;" - "&amp;N2,"")</f>
        <v>Vinci-1 : Marthe DELAGE - Colette GUICHARD - Lily FERRAND - Louna RENAUD - Bernadette MICHAUD</v>
      </c>
    </row>
    <row r="3" spans="1:15" ht="15">
      <c r="A3">
        <f>RANK(D3,$D$2:$D26,1)</f>
        <v>6</v>
      </c>
      <c r="B3" s="57" t="s">
        <v>106</v>
      </c>
      <c r="C3" s="60">
        <v>1</v>
      </c>
      <c r="D3">
        <f>IF(M3=0,2000,E3+G3+I3+K3+M3)</f>
        <v>153</v>
      </c>
      <c r="E3" s="58">
        <f>_xlfn.SUMIFS(1_nouveau!$A:$A,1_nouveau!$B:$B,E$1+5*($C3-1),1_nouveau!$F:$F,2_nouveau!$B3)</f>
        <v>2</v>
      </c>
      <c r="F3" s="58" t="str">
        <f>IF(E3=0,"",VLOOKUP(E3,1_nouveau!$A$2:$C$400,3))</f>
        <v>Daniele LAGARDE</v>
      </c>
      <c r="G3" s="58">
        <f>_xlfn.SUMIFS(1_nouveau!$A:$A,1_nouveau!$B:$B,G$1+5*($C3-1),1_nouveau!$F:$F,2_nouveau!$B3)</f>
        <v>19</v>
      </c>
      <c r="H3" s="58" t="str">
        <f>IF(G3=0,"",VLOOKUP(G3,1_nouveau!$A$2:$C$400,3))</f>
        <v>Enora GUILBERT</v>
      </c>
      <c r="I3" s="58">
        <f>_xlfn.SUMIFS(1_nouveau!$A:$A,1_nouveau!$B:$B,I$1+5*($C3-1),1_nouveau!$F:$F,2_nouveau!$B3)</f>
        <v>29</v>
      </c>
      <c r="J3" s="58" t="str">
        <f>IF(I3=0,"",VLOOKUP(I3,1_nouveau!$A$2:$C$400,3))</f>
        <v>Loane MEYER</v>
      </c>
      <c r="K3" s="58">
        <f>_xlfn.SUMIFS(1_nouveau!$A:$A,1_nouveau!$B:$B,K$1+5*($C3-1),1_nouveau!$F:$F,2_nouveau!$B3)</f>
        <v>51</v>
      </c>
      <c r="L3" s="58" t="str">
        <f>IF(K3=0,"",VLOOKUP(K3,1_nouveau!$A$2:$C$400,3))</f>
        <v>Séverine FERRAND</v>
      </c>
      <c r="M3" s="58">
        <f>_xlfn.SUMIFS(1_nouveau!$A:$A,1_nouveau!$B:$B,M$1+5*($C3-1),1_nouveau!$F:$F,2_nouveau!$B3)</f>
        <v>52</v>
      </c>
      <c r="N3" s="58" t="str">
        <f>IF(M3=0,"",VLOOKUP(M3,1_nouveau!$A$2:$C$400,3))</f>
        <v>Cloe AUBERT</v>
      </c>
      <c r="O3" t="str">
        <f aca="true" t="shared" si="0" ref="O3:O25">IF(N3&lt;&gt;"",B3&amp;"-"&amp;C3&amp;" : "&amp;F3&amp;" - "&amp;H3&amp;" - "&amp;J3&amp;" - "&amp;L3&amp;" - "&amp;N3,"")</f>
        <v>Romilly-1 : Daniele LAGARDE - Enora GUILBERT - Loane MEYER - Séverine FERRAND - Cloe AUBERT</v>
      </c>
    </row>
    <row r="4" spans="1:15" ht="15">
      <c r="A4">
        <f>RANK(D4,$D$2:$D27,1)</f>
        <v>4</v>
      </c>
      <c r="B4" s="57" t="s">
        <v>59</v>
      </c>
      <c r="C4" s="60">
        <v>1</v>
      </c>
      <c r="D4">
        <f>IF(M4=0,2000,E4+G4+I4+K4+M4)</f>
        <v>123</v>
      </c>
      <c r="E4" s="58">
        <f>_xlfn.SUMIFS(1_nouveau!$A:$A,1_nouveau!$B:$B,E$1+5*($C4-1),1_nouveau!$F:$F,2_nouveau!$B4)</f>
        <v>3</v>
      </c>
      <c r="F4" s="58" t="str">
        <f>IF(E4=0,"",VLOOKUP(E4,1_nouveau!$A$2:$C$400,3))</f>
        <v>Alexandrine BERTHELOT</v>
      </c>
      <c r="G4" s="58">
        <f>_xlfn.SUMIFS(1_nouveau!$A:$A,1_nouveau!$B:$B,G$1+5*($C4-1),1_nouveau!$F:$F,2_nouveau!$B4)</f>
        <v>12</v>
      </c>
      <c r="H4" s="58" t="str">
        <f>IF(G4=0,"",VLOOKUP(G4,1_nouveau!$A$2:$C$400,3))</f>
        <v>Aurélie GUICHARD</v>
      </c>
      <c r="I4" s="58">
        <f>_xlfn.SUMIFS(1_nouveau!$A:$A,1_nouveau!$B:$B,I$1+5*($C4-1),1_nouveau!$F:$F,2_nouveau!$B4)</f>
        <v>32</v>
      </c>
      <c r="J4" s="58" t="str">
        <f>IF(I4=0,"",VLOOKUP(I4,1_nouveau!$A$2:$C$400,3))</f>
        <v>Ariane DESCAMPS</v>
      </c>
      <c r="K4" s="58">
        <f>_xlfn.SUMIFS(1_nouveau!$A:$A,1_nouveau!$B:$B,K$1+5*($C4-1),1_nouveau!$F:$F,2_nouveau!$B4)</f>
        <v>37</v>
      </c>
      <c r="L4" s="58" t="str">
        <f>IF(K4=0,"",VLOOKUP(K4,1_nouveau!$A$2:$C$400,3))</f>
        <v>Clara PERRIN</v>
      </c>
      <c r="M4" s="58">
        <f>_xlfn.SUMIFS(1_nouveau!$A:$A,1_nouveau!$B:$B,M$1+5*($C4-1),1_nouveau!$F:$F,2_nouveau!$B4)</f>
        <v>39</v>
      </c>
      <c r="N4" s="58" t="str">
        <f>IF(M4=0,"",VLOOKUP(M4,1_nouveau!$A$2:$C$400,3))</f>
        <v>Jocelyne MENARD</v>
      </c>
      <c r="O4" t="str">
        <f t="shared" si="0"/>
        <v>CMonet-1 : Alexandrine BERTHELOT - Aurélie GUICHARD - Ariane DESCAMPS - Clara PERRIN - Jocelyne MENARD</v>
      </c>
    </row>
    <row r="5" spans="1:15" ht="15">
      <c r="A5">
        <f>RANK(D5,$D$2:$D28,1)</f>
        <v>13</v>
      </c>
      <c r="B5" s="57" t="s">
        <v>170</v>
      </c>
      <c r="C5" s="60">
        <v>1</v>
      </c>
      <c r="D5">
        <f>IF(M5=0,2000,E5+G5+I5+K5+M5)</f>
        <v>2000</v>
      </c>
      <c r="E5" s="58">
        <f>_xlfn.SUMIFS(1_nouveau!$A:$A,1_nouveau!$B:$B,E$1+5*($C5-1),1_nouveau!$F:$F,2_nouveau!$B5)</f>
        <v>4</v>
      </c>
      <c r="F5" s="58" t="str">
        <f>IF(E5=0,"",VLOOKUP(E5,1_nouveau!$A$2:$C$400,3))</f>
        <v>Thérèse EVRARD</v>
      </c>
      <c r="G5" s="58">
        <f>_xlfn.SUMIFS(1_nouveau!$A:$A,1_nouveau!$B:$B,G$1+5*($C5-1),1_nouveau!$F:$F,2_nouveau!$B5)</f>
        <v>35</v>
      </c>
      <c r="H5" s="58" t="str">
        <f>IF(G5=0,"",VLOOKUP(G5,1_nouveau!$A$2:$C$400,3))</f>
        <v>Alexandrine GRENIER</v>
      </c>
      <c r="I5" s="58">
        <f>_xlfn.SUMIFS(1_nouveau!$A:$A,1_nouveau!$B:$B,I$1+5*($C5-1),1_nouveau!$F:$F,2_nouveau!$B5)</f>
        <v>36</v>
      </c>
      <c r="J5" s="58" t="str">
        <f>IF(I5=0,"",VLOOKUP(I5,1_nouveau!$A$2:$C$400,3))</f>
        <v>Éliane LOPEZ</v>
      </c>
      <c r="K5" s="58">
        <f>_xlfn.SUMIFS(1_nouveau!$A:$A,1_nouveau!$B:$B,K$1+5*($C5-1),1_nouveau!$F:$F,2_nouveau!$B5)</f>
        <v>53</v>
      </c>
      <c r="L5" s="58" t="str">
        <f>IF(K5=0,"",VLOOKUP(K5,1_nouveau!$A$2:$C$400,3))</f>
        <v>France LEBON</v>
      </c>
      <c r="M5" s="58">
        <f>_xlfn.SUMIFS(1_nouveau!$A:$A,1_nouveau!$B:$B,M$1+5*($C5-1),1_nouveau!$F:$F,2_nouveau!$B5)</f>
        <v>0</v>
      </c>
      <c r="N5" s="58">
        <f>IF(M5=0,"",VLOOKUP(M5,1_nouveau!$A$2:$C$400,3))</f>
      </c>
      <c r="O5">
        <f t="shared" si="0"/>
      </c>
    </row>
    <row r="6" spans="1:15" ht="15">
      <c r="A6">
        <f>RANK(D6,$D$2:$D29,1)</f>
        <v>2</v>
      </c>
      <c r="B6" s="57" t="s">
        <v>146</v>
      </c>
      <c r="C6" s="60">
        <v>1</v>
      </c>
      <c r="D6">
        <f>IF(M6=0,2000,E6+G6+I6+K6+M6)</f>
        <v>98</v>
      </c>
      <c r="E6" s="58">
        <f>_xlfn.SUMIFS(1_nouveau!$A:$A,1_nouveau!$B:$B,E$1+5*($C6-1),1_nouveau!$F:$F,2_nouveau!$B6)</f>
        <v>5</v>
      </c>
      <c r="F6" s="58" t="str">
        <f>IF(E6=0,"",VLOOKUP(E6,1_nouveau!$A$2:$C$400,3))</f>
        <v>Marylène THIBAULT</v>
      </c>
      <c r="G6" s="58">
        <f>_xlfn.SUMIFS(1_nouveau!$A:$A,1_nouveau!$B:$B,G$1+5*($C6-1),1_nouveau!$F:$F,2_nouveau!$B6)</f>
        <v>16</v>
      </c>
      <c r="H6" s="58" t="str">
        <f>IF(G6=0,"",VLOOKUP(G6,1_nouveau!$A$2:$C$400,3))</f>
        <v>Rose BRUNET</v>
      </c>
      <c r="I6" s="58">
        <f>_xlfn.SUMIFS(1_nouveau!$A:$A,1_nouveau!$B:$B,I$1+5*($C6-1),1_nouveau!$F:$F,2_nouveau!$B6)</f>
        <v>17</v>
      </c>
      <c r="J6" s="58" t="str">
        <f>IF(I6=0,"",VLOOKUP(I6,1_nouveau!$A$2:$C$400,3))</f>
        <v>Patricia VASSEUR</v>
      </c>
      <c r="K6" s="58">
        <f>_xlfn.SUMIFS(1_nouveau!$A:$A,1_nouveau!$B:$B,K$1+5*($C6-1),1_nouveau!$F:$F,2_nouveau!$B6)</f>
        <v>26</v>
      </c>
      <c r="L6" s="58" t="str">
        <f>IF(K6=0,"",VLOOKUP(K6,1_nouveau!$A$2:$C$400,3))</f>
        <v>Judith ROUSSEAU</v>
      </c>
      <c r="M6" s="58">
        <f>_xlfn.SUMIFS(1_nouveau!$A:$A,1_nouveau!$B:$B,M$1+5*($C6-1),1_nouveau!$F:$F,2_nouveau!$B6)</f>
        <v>34</v>
      </c>
      <c r="N6" s="58" t="str">
        <f>IF(M6=0,"",VLOOKUP(M6,1_nouveau!$A$2:$C$400,3))</f>
        <v>Louane DUBOIS</v>
      </c>
      <c r="O6" t="str">
        <f t="shared" si="0"/>
        <v>SLaurent-1 : Marylène THIBAULT - Rose BRUNET - Patricia VASSEUR - Judith ROUSSEAU - Louane DUBOIS</v>
      </c>
    </row>
    <row r="7" spans="1:15" ht="15">
      <c r="A7">
        <f>RANK(D7,$D$2:$D30,1)</f>
        <v>1</v>
      </c>
      <c r="B7" s="57" t="s">
        <v>99</v>
      </c>
      <c r="C7" s="60">
        <v>1</v>
      </c>
      <c r="D7">
        <f>IF(M7=0,2000,E7+G7+I7+K7+M7)</f>
        <v>54</v>
      </c>
      <c r="E7" s="58">
        <f>_xlfn.SUMIFS(1_nouveau!$A:$A,1_nouveau!$B:$B,E$1+5*($C7-1),1_nouveau!$F:$F,2_nouveau!$B7)</f>
        <v>6</v>
      </c>
      <c r="F7" s="58" t="str">
        <f>IF(E7=0,"",VLOOKUP(E7,1_nouveau!$A$2:$C$400,3))</f>
        <v>Erika LECLERC</v>
      </c>
      <c r="G7" s="58">
        <f>_xlfn.SUMIFS(1_nouveau!$A:$A,1_nouveau!$B:$B,G$1+5*($C7-1),1_nouveau!$F:$F,2_nouveau!$B7)</f>
        <v>8</v>
      </c>
      <c r="H7" s="58" t="str">
        <f>IF(G7=0,"",VLOOKUP(G7,1_nouveau!$A$2:$C$400,3))</f>
        <v>Marie-Laure BOYER</v>
      </c>
      <c r="I7" s="58">
        <f>_xlfn.SUMIFS(1_nouveau!$A:$A,1_nouveau!$B:$B,I$1+5*($C7-1),1_nouveau!$F:$F,2_nouveau!$B7)</f>
        <v>9</v>
      </c>
      <c r="J7" s="58" t="str">
        <f>IF(I7=0,"",VLOOKUP(I7,1_nouveau!$A$2:$C$400,3))</f>
        <v>Anna ROGER</v>
      </c>
      <c r="K7" s="58">
        <f>_xlfn.SUMIFS(1_nouveau!$A:$A,1_nouveau!$B:$B,K$1+5*($C7-1),1_nouveau!$F:$F,2_nouveau!$B7)</f>
        <v>11</v>
      </c>
      <c r="L7" s="58" t="str">
        <f>IF(K7=0,"",VLOOKUP(K7,1_nouveau!$A$2:$C$400,3))</f>
        <v>Marie-Jose MACE</v>
      </c>
      <c r="M7" s="58">
        <f>_xlfn.SUMIFS(1_nouveau!$A:$A,1_nouveau!$B:$B,M$1+5*($C7-1),1_nouveau!$F:$F,2_nouveau!$B7)</f>
        <v>20</v>
      </c>
      <c r="N7" s="58" t="str">
        <f>IF(M7=0,"",VLOOKUP(M7,1_nouveau!$A$2:$C$400,3))</f>
        <v>Marie-Madeleine HUET</v>
      </c>
      <c r="O7" t="str">
        <f t="shared" si="0"/>
        <v>Moulin-1 : Erika LECLERC - Marie-Laure BOYER - Anna ROGER - Marie-Jose MACE - Marie-Madeleine HUET</v>
      </c>
    </row>
    <row r="8" spans="1:15" ht="15">
      <c r="A8">
        <f>RANK(D8,$D$2:$D31,1)</f>
        <v>7</v>
      </c>
      <c r="B8" s="57" t="s">
        <v>41</v>
      </c>
      <c r="C8" s="60">
        <v>1</v>
      </c>
      <c r="D8">
        <f>IF(M8=0,2000,E8+G8+I8+K8+M8)</f>
        <v>156</v>
      </c>
      <c r="E8" s="58">
        <f>_xlfn.SUMIFS(1_nouveau!$A:$A,1_nouveau!$B:$B,E$1+5*($C8-1),1_nouveau!$F:$F,2_nouveau!$B8)</f>
        <v>7</v>
      </c>
      <c r="F8" s="58" t="str">
        <f>IF(E8=0,"",VLOOKUP(E8,1_nouveau!$A$2:$C$400,3))</f>
        <v>Berengere ROLLAND</v>
      </c>
      <c r="G8" s="58">
        <f>_xlfn.SUMIFS(1_nouveau!$A:$A,1_nouveau!$B:$B,G$1+5*($C8-1),1_nouveau!$F:$F,2_nouveau!$B8)</f>
        <v>22</v>
      </c>
      <c r="H8" s="58" t="str">
        <f>IF(G8=0,"",VLOOKUP(G8,1_nouveau!$A$2:$C$400,3))</f>
        <v>Marie-Claire ROCHER</v>
      </c>
      <c r="I8" s="58">
        <f>_xlfn.SUMIFS(1_nouveau!$A:$A,1_nouveau!$B:$B,I$1+5*($C8-1),1_nouveau!$F:$F,2_nouveau!$B8)</f>
        <v>33</v>
      </c>
      <c r="J8" s="58" t="str">
        <f>IF(I8=0,"",VLOOKUP(I8,1_nouveau!$A$2:$C$400,3))</f>
        <v>Albane MEYER</v>
      </c>
      <c r="K8" s="58">
        <f>_xlfn.SUMIFS(1_nouveau!$A:$A,1_nouveau!$B:$B,K$1+5*($C8-1),1_nouveau!$F:$F,2_nouveau!$B8)</f>
        <v>46</v>
      </c>
      <c r="L8" s="58" t="str">
        <f>IF(K8=0,"",VLOOKUP(K8,1_nouveau!$A$2:$C$400,3))</f>
        <v>Loane DESCAMPS</v>
      </c>
      <c r="M8" s="58">
        <f>_xlfn.SUMIFS(1_nouveau!$A:$A,1_nouveau!$B:$B,M$1+5*($C8-1),1_nouveau!$F:$F,2_nouveau!$B8)</f>
        <v>48</v>
      </c>
      <c r="N8" s="58" t="str">
        <f>IF(M8=0,"",VLOOKUP(M8,1_nouveau!$A$2:$C$400,3))</f>
        <v>Victoire FAVRE</v>
      </c>
      <c r="O8" t="str">
        <f t="shared" si="0"/>
        <v>Vchêne-1 : Berengere ROLLAND - Marie-Claire ROCHER - Albane MEYER - Loane DESCAMPS - Victoire FAVRE</v>
      </c>
    </row>
    <row r="9" spans="1:15" ht="15">
      <c r="A9">
        <f>RANK(D9,$D$2:$D32,1)</f>
        <v>9</v>
      </c>
      <c r="B9" s="57" t="s">
        <v>127</v>
      </c>
      <c r="C9" s="60">
        <v>1</v>
      </c>
      <c r="D9">
        <f>IF(M9=0,2000,E9+G9+I9+K9+M9)</f>
        <v>221</v>
      </c>
      <c r="E9" s="58">
        <f>_xlfn.SUMIFS(1_nouveau!$A:$A,1_nouveau!$B:$B,E$1+5*($C9-1),1_nouveau!$F:$F,2_nouveau!$B9)</f>
        <v>10</v>
      </c>
      <c r="F9" s="58" t="str">
        <f>IF(E9=0,"",VLOOKUP(E9,1_nouveau!$A$2:$C$400,3))</f>
        <v>Lou-Anne BRUNEAU</v>
      </c>
      <c r="G9" s="58">
        <f>_xlfn.SUMIFS(1_nouveau!$A:$A,1_nouveau!$B:$B,G$1+5*($C9-1),1_nouveau!$F:$F,2_nouveau!$B9)</f>
        <v>42</v>
      </c>
      <c r="H9" s="58" t="str">
        <f>IF(G9=0,"",VLOOKUP(G9,1_nouveau!$A$2:$C$400,3))</f>
        <v>Nina AUGER</v>
      </c>
      <c r="I9" s="58">
        <f>_xlfn.SUMIFS(1_nouveau!$A:$A,1_nouveau!$B:$B,I$1+5*($C9-1),1_nouveau!$F:$F,2_nouveau!$B9)</f>
        <v>45</v>
      </c>
      <c r="J9" s="58" t="str">
        <f>IF(I9=0,"",VLOOKUP(I9,1_nouveau!$A$2:$C$400,3))</f>
        <v>Meline ROUSSET</v>
      </c>
      <c r="K9" s="58">
        <f>_xlfn.SUMIFS(1_nouveau!$A:$A,1_nouveau!$B:$B,K$1+5*($C9-1),1_nouveau!$F:$F,2_nouveau!$B9)</f>
        <v>57</v>
      </c>
      <c r="L9" s="58" t="str">
        <f>IF(K9=0,"",VLOOKUP(K9,1_nouveau!$A$2:$C$400,3))</f>
        <v>Apolline RENAUD</v>
      </c>
      <c r="M9" s="58">
        <f>_xlfn.SUMIFS(1_nouveau!$A:$A,1_nouveau!$B:$B,M$1+5*($C9-1),1_nouveau!$F:$F,2_nouveau!$B9)</f>
        <v>67</v>
      </c>
      <c r="N9" s="58" t="str">
        <f>IF(M9=0,"",VLOOKUP(M9,1_nouveau!$A$2:$C$400,3))</f>
        <v>Sofia MARCHAL</v>
      </c>
      <c r="O9" t="str">
        <f t="shared" si="0"/>
        <v>Renaud-1 : Lou-Anne BRUNEAU - Nina AUGER - Meline ROUSSET - Apolline RENAUD - Sofia MARCHAL</v>
      </c>
    </row>
    <row r="10" spans="1:15" ht="15">
      <c r="A10">
        <f>RANK(D10,$D$2:$D33,1)</f>
        <v>13</v>
      </c>
      <c r="B10" s="57" t="s">
        <v>17</v>
      </c>
      <c r="C10" s="60">
        <v>1</v>
      </c>
      <c r="D10">
        <f>IF(M10=0,2000,E10+G10+I10+K10+M10)</f>
        <v>2000</v>
      </c>
      <c r="E10" s="58">
        <f>_xlfn.SUMIFS(1_nouveau!$A:$A,1_nouveau!$B:$B,E$1+5*($C10-1),1_nouveau!$F:$F,2_nouveau!$B10)</f>
        <v>14</v>
      </c>
      <c r="F10" s="58" t="str">
        <f>IF(E10=0,"",VLOOKUP(E10,1_nouveau!$A$2:$C$400,3))</f>
        <v>Andrée GONCALVES</v>
      </c>
      <c r="G10" s="58">
        <f>_xlfn.SUMIFS(1_nouveau!$A:$A,1_nouveau!$B:$B,G$1+5*($C10-1),1_nouveau!$F:$F,2_nouveau!$B10)</f>
        <v>30</v>
      </c>
      <c r="H10" s="58" t="str">
        <f>IF(G10=0,"",VLOOKUP(G10,1_nouveau!$A$2:$C$400,3))</f>
        <v>Fernande POULAIN</v>
      </c>
      <c r="I10" s="58">
        <f>_xlfn.SUMIFS(1_nouveau!$A:$A,1_nouveau!$B:$B,I$1+5*($C10-1),1_nouveau!$F:$F,2_nouveau!$B10)</f>
        <v>49</v>
      </c>
      <c r="J10" s="58" t="str">
        <f>IF(I10=0,"",VLOOKUP(I10,1_nouveau!$A$2:$C$400,3))</f>
        <v>Cecilia SAUVAGE</v>
      </c>
      <c r="K10" s="58">
        <f>_xlfn.SUMIFS(1_nouveau!$A:$A,1_nouveau!$B:$B,K$1+5*($C10-1),1_nouveau!$F:$F,2_nouveau!$B10)</f>
        <v>65</v>
      </c>
      <c r="L10" s="58" t="str">
        <f>IF(K10=0,"",VLOOKUP(K10,1_nouveau!$A$2:$C$400,3))</f>
        <v>Augustine LEVEQUE</v>
      </c>
      <c r="M10" s="58">
        <f>_xlfn.SUMIFS(1_nouveau!$A:$A,1_nouveau!$B:$B,M$1+5*($C10-1),1_nouveau!$F:$F,2_nouveau!$B10)</f>
        <v>0</v>
      </c>
      <c r="N10" s="58">
        <f>IF(M10=0,"",VLOOKUP(M10,1_nouveau!$A$2:$C$400,3))</f>
      </c>
      <c r="O10">
        <f t="shared" si="0"/>
      </c>
    </row>
    <row r="11" spans="1:15" ht="15">
      <c r="A11">
        <f>RANK(D11,$D$2:$D34,1)</f>
        <v>5</v>
      </c>
      <c r="B11" s="57" t="s">
        <v>83</v>
      </c>
      <c r="C11" s="60">
        <v>1</v>
      </c>
      <c r="D11">
        <f>IF(M11=0,2000,E11+G11+I11+K11+M11)</f>
        <v>147</v>
      </c>
      <c r="E11" s="58">
        <f>_xlfn.SUMIFS(1_nouveau!$A:$A,1_nouveau!$B:$B,E$1+5*($C11-1),1_nouveau!$F:$F,2_nouveau!$B11)</f>
        <v>15</v>
      </c>
      <c r="F11" s="58" t="str">
        <f>IF(E11=0,"",VLOOKUP(E11,1_nouveau!$A$2:$C$400,3))</f>
        <v>Marie-Anne LE CORRE</v>
      </c>
      <c r="G11" s="58">
        <f>_xlfn.SUMIFS(1_nouveau!$A:$A,1_nouveau!$B:$B,G$1+5*($C11-1),1_nouveau!$F:$F,2_nouveau!$B11)</f>
        <v>18</v>
      </c>
      <c r="H11" s="58" t="str">
        <f>IF(G11=0,"",VLOOKUP(G11,1_nouveau!$A$2:$C$400,3))</f>
        <v>Meline BENARD</v>
      </c>
      <c r="I11" s="58">
        <f>_xlfn.SUMIFS(1_nouveau!$A:$A,1_nouveau!$B:$B,I$1+5*($C11-1),1_nouveau!$F:$F,2_nouveau!$B11)</f>
        <v>21</v>
      </c>
      <c r="J11" s="58" t="str">
        <f>IF(I11=0,"",VLOOKUP(I11,1_nouveau!$A$2:$C$400,3))</f>
        <v>Lina LOMBARD</v>
      </c>
      <c r="K11" s="58">
        <f>_xlfn.SUMIFS(1_nouveau!$A:$A,1_nouveau!$B:$B,K$1+5*($C11-1),1_nouveau!$F:$F,2_nouveau!$B11)</f>
        <v>25</v>
      </c>
      <c r="L11" s="58" t="str">
        <f>IF(K11=0,"",VLOOKUP(K11,1_nouveau!$A$2:$C$400,3))</f>
        <v>Esther DOUCET</v>
      </c>
      <c r="M11" s="58">
        <f>_xlfn.SUMIFS(1_nouveau!$A:$A,1_nouveau!$B:$B,M$1+5*($C11-1),1_nouveau!$F:$F,2_nouveau!$B11)</f>
        <v>68</v>
      </c>
      <c r="N11" s="58" t="str">
        <f>IF(M11=0,"",VLOOKUP(M11,1_nouveau!$A$2:$C$400,3))</f>
        <v>Marie-Louise PIERRE</v>
      </c>
      <c r="O11" t="str">
        <f t="shared" si="0"/>
        <v>MRiviere-1 : Marie-Anne LE CORRE - Meline BENARD - Lina LOMBARD - Esther DOUCET - Marie-Louise PIERRE</v>
      </c>
    </row>
    <row r="12" spans="1:15" ht="15">
      <c r="A12">
        <f>RANK(D12,$D$2:$D35,1)</f>
        <v>11</v>
      </c>
      <c r="B12" s="57" t="s">
        <v>21</v>
      </c>
      <c r="C12" s="60">
        <v>1</v>
      </c>
      <c r="D12">
        <f>IF(M12=0,2000,E12+G12+I12+K12+M12)</f>
        <v>322</v>
      </c>
      <c r="E12" s="58">
        <f>_xlfn.SUMIFS(1_nouveau!$A:$A,1_nouveau!$B:$B,E$1+5*($C12-1),1_nouveau!$F:$F,2_nouveau!$B12)</f>
        <v>31</v>
      </c>
      <c r="F12" s="58" t="str">
        <f>IF(E12=0,"",VLOOKUP(E12,1_nouveau!$A$2:$C$400,3))</f>
        <v>Garance MATHIEU</v>
      </c>
      <c r="G12" s="58">
        <f>_xlfn.SUMIFS(1_nouveau!$A:$A,1_nouveau!$B:$B,G$1+5*($C12-1),1_nouveau!$F:$F,2_nouveau!$B12)</f>
        <v>61</v>
      </c>
      <c r="H12" s="58" t="str">
        <f>IF(G12=0,"",VLOOKUP(G12,1_nouveau!$A$2:$C$400,3))</f>
        <v>Claudie MARTINEZ</v>
      </c>
      <c r="I12" s="58">
        <f>_xlfn.SUMIFS(1_nouveau!$A:$A,1_nouveau!$B:$B,I$1+5*($C12-1),1_nouveau!$F:$F,2_nouveau!$B12)</f>
        <v>71</v>
      </c>
      <c r="J12" s="58" t="str">
        <f>IF(I12=0,"",VLOOKUP(I12,1_nouveau!$A$2:$C$400,3))</f>
        <v>Axelle FONTAINE</v>
      </c>
      <c r="K12" s="58">
        <f>_xlfn.SUMIFS(1_nouveau!$A:$A,1_nouveau!$B:$B,K$1+5*($C12-1),1_nouveau!$F:$F,2_nouveau!$B12)</f>
        <v>77</v>
      </c>
      <c r="L12" s="58" t="str">
        <f>IF(K12=0,"",VLOOKUP(K12,1_nouveau!$A$2:$C$400,3))</f>
        <v>Ludivine LAMBERT</v>
      </c>
      <c r="M12" s="58">
        <f>_xlfn.SUMIFS(1_nouveau!$A:$A,1_nouveau!$B:$B,M$1+5*($C12-1),1_nouveau!$F:$F,2_nouveau!$B12)</f>
        <v>82</v>
      </c>
      <c r="N12" s="58" t="str">
        <f>IF(M12=0,"",VLOOKUP(M12,1_nouveau!$A$2:$C$400,3))</f>
        <v>Elsa GAILLARD</v>
      </c>
      <c r="O12" t="str">
        <f t="shared" si="0"/>
        <v>AFranck-1 : Garance MATHIEU - Claudie MARTINEZ - Axelle FONTAINE - Ludivine LAMBERT - Elsa GAILLARD</v>
      </c>
    </row>
    <row r="13" spans="1:15" ht="15">
      <c r="A13">
        <f>RANK(D13,$D$2:$D36,1)</f>
        <v>13</v>
      </c>
      <c r="B13" s="57" t="s">
        <v>90</v>
      </c>
      <c r="C13" s="60">
        <v>1</v>
      </c>
      <c r="D13">
        <f>IF(M13=0,2000,E13+G13+I13+K13+M13)</f>
        <v>2000</v>
      </c>
      <c r="E13" s="58">
        <f>_xlfn.SUMIFS(1_nouveau!$A:$A,1_nouveau!$B:$B,E$1+5*($C13-1),1_nouveau!$F:$F,2_nouveau!$B13)</f>
        <v>64</v>
      </c>
      <c r="F13" s="58" t="str">
        <f>IF(E13=0,"",VLOOKUP(E13,1_nouveau!$A$2:$C$400,3))</f>
        <v>Rejane NOEL</v>
      </c>
      <c r="G13" s="58">
        <f>_xlfn.SUMIFS(1_nouveau!$A:$A,1_nouveau!$B:$B,G$1+5*($C13-1),1_nouveau!$F:$F,2_nouveau!$B13)</f>
        <v>74</v>
      </c>
      <c r="H13" s="58" t="str">
        <f>IF(G13=0,"",VLOOKUP(G13,1_nouveau!$A$2:$C$400,3))</f>
        <v>Fatima ALLARD</v>
      </c>
      <c r="I13" s="58">
        <f>_xlfn.SUMIFS(1_nouveau!$A:$A,1_nouveau!$B:$B,I$1+5*($C13-1),1_nouveau!$F:$F,2_nouveau!$B13)</f>
        <v>0</v>
      </c>
      <c r="J13" s="58">
        <f>IF(I13=0,"",VLOOKUP(I13,1_nouveau!$A$2:$C$400,3))</f>
      </c>
      <c r="K13" s="58">
        <f>_xlfn.SUMIFS(1_nouveau!$A:$A,1_nouveau!$B:$B,K$1+5*($C13-1),1_nouveau!$F:$F,2_nouveau!$B13)</f>
        <v>0</v>
      </c>
      <c r="L13" s="58">
        <f>IF(K13=0,"",VLOOKUP(K13,1_nouveau!$A$2:$C$400,3))</f>
      </c>
      <c r="M13" s="58">
        <f>_xlfn.SUMIFS(1_nouveau!$A:$A,1_nouveau!$B:$B,M$1+5*($C13-1),1_nouveau!$F:$F,2_nouveau!$B13)</f>
        <v>0</v>
      </c>
      <c r="N13" s="58">
        <f>IF(M13=0,"",VLOOKUP(M13,1_nouveau!$A$2:$C$400,3))</f>
      </c>
      <c r="O13">
        <f t="shared" si="0"/>
      </c>
    </row>
    <row r="14" spans="1:15" ht="15">
      <c r="A14">
        <f>RANK(D14,$D$2:$D39,1)</f>
        <v>10</v>
      </c>
      <c r="B14" s="57" t="s">
        <v>159</v>
      </c>
      <c r="C14" s="60">
        <v>2</v>
      </c>
      <c r="D14">
        <f>IF(M14=0,2000,E14+G14+I14+K14+M14)</f>
        <v>284</v>
      </c>
      <c r="E14" s="58">
        <f>_xlfn.SUMIFS(1_nouveau!$A:$A,1_nouveau!$B:$B,E$1+5*($C14-1),1_nouveau!$F:$F,2_nouveau!$B14)</f>
        <v>44</v>
      </c>
      <c r="F14" s="58" t="str">
        <f>IF(E14=0,"",VLOOKUP(E14,1_nouveau!$A$2:$C$400,3))</f>
        <v>Valérie STEPHAN</v>
      </c>
      <c r="G14" s="58">
        <f>_xlfn.SUMIFS(1_nouveau!$A:$A,1_nouveau!$B:$B,G$1+5*($C14-1),1_nouveau!$F:$F,2_nouveau!$B14)</f>
        <v>50</v>
      </c>
      <c r="H14" s="58" t="str">
        <f>IF(G14=0,"",VLOOKUP(G14,1_nouveau!$A$2:$C$400,3))</f>
        <v>Mireille DUPUY</v>
      </c>
      <c r="I14" s="58">
        <f>_xlfn.SUMIFS(1_nouveau!$A:$A,1_nouveau!$B:$B,I$1+5*($C14-1),1_nouveau!$F:$F,2_nouveau!$B14)</f>
        <v>58</v>
      </c>
      <c r="J14" s="58" t="str">
        <f>IF(I14=0,"",VLOOKUP(I14,1_nouveau!$A$2:$C$400,3))</f>
        <v>Ana LEGENDRE</v>
      </c>
      <c r="K14" s="58">
        <f>_xlfn.SUMIFS(1_nouveau!$A:$A,1_nouveau!$B:$B,K$1+5*($C14-1),1_nouveau!$F:$F,2_nouveau!$B14)</f>
        <v>59</v>
      </c>
      <c r="L14" s="58" t="str">
        <f>IF(K14=0,"",VLOOKUP(K14,1_nouveau!$A$2:$C$400,3))</f>
        <v>Lucie PASCAL</v>
      </c>
      <c r="M14" s="58">
        <f>_xlfn.SUMIFS(1_nouveau!$A:$A,1_nouveau!$B:$B,M$1+5*($C14-1),1_nouveau!$F:$F,2_nouveau!$B14)</f>
        <v>73</v>
      </c>
      <c r="N14" s="58" t="str">
        <f>IF(M14=0,"",VLOOKUP(M14,1_nouveau!$A$2:$C$400,3))</f>
        <v>Germaine RODRIGUEZ</v>
      </c>
      <c r="O14" t="str">
        <f t="shared" si="0"/>
        <v>Vinci-2 : Valérie STEPHAN - Mireille DUPUY - Ana LEGENDRE - Lucie PASCAL - Germaine RODRIGUEZ</v>
      </c>
    </row>
    <row r="15" spans="1:15" ht="15">
      <c r="A15">
        <f>RANK(D15,$D$2:$D40,1)</f>
        <v>13</v>
      </c>
      <c r="B15" s="57" t="s">
        <v>106</v>
      </c>
      <c r="C15" s="60">
        <v>2</v>
      </c>
      <c r="D15">
        <f>IF(M15=0,2000,E15+G15+I15+K15+M15)</f>
        <v>2000</v>
      </c>
      <c r="E15" s="58">
        <f>_xlfn.SUMIFS(1_nouveau!$A:$A,1_nouveau!$B:$B,E$1+5*($C15-1),1_nouveau!$F:$F,2_nouveau!$B15)</f>
        <v>55</v>
      </c>
      <c r="F15" s="58" t="str">
        <f>IF(E15=0,"",VLOOKUP(E15,1_nouveau!$A$2:$C$400,3))</f>
        <v>Yvonne LOMBARD</v>
      </c>
      <c r="G15" s="58">
        <f>_xlfn.SUMIFS(1_nouveau!$A:$A,1_nouveau!$B:$B,G$1+5*($C15-1),1_nouveau!$F:$F,2_nouveau!$B15)</f>
        <v>56</v>
      </c>
      <c r="H15" s="58" t="str">
        <f>IF(G15=0,"",VLOOKUP(G15,1_nouveau!$A$2:$C$400,3))</f>
        <v>Jocelyne BIGOT</v>
      </c>
      <c r="I15" s="58">
        <f>_xlfn.SUMIFS(1_nouveau!$A:$A,1_nouveau!$B:$B,I$1+5*($C15-1),1_nouveau!$F:$F,2_nouveau!$B15)</f>
        <v>66</v>
      </c>
      <c r="J15" s="58" t="str">
        <f>IF(I15=0,"",VLOOKUP(I15,1_nouveau!$A$2:$C$400,3))</f>
        <v>Pamela FLEURY</v>
      </c>
      <c r="K15" s="58">
        <f>_xlfn.SUMIFS(1_nouveau!$A:$A,1_nouveau!$B:$B,K$1+5*($C15-1),1_nouveau!$F:$F,2_nouveau!$B15)</f>
        <v>0</v>
      </c>
      <c r="L15" s="58">
        <f>IF(K15=0,"",VLOOKUP(K15,1_nouveau!$A$2:$C$400,3))</f>
      </c>
      <c r="M15" s="58">
        <f>_xlfn.SUMIFS(1_nouveau!$A:$A,1_nouveau!$B:$B,M$1+5*($C15-1),1_nouveau!$F:$F,2_nouveau!$B15)</f>
        <v>0</v>
      </c>
      <c r="N15" s="58">
        <f>IF(M15=0,"",VLOOKUP(M15,1_nouveau!$A$2:$C$400,3))</f>
      </c>
      <c r="O15">
        <f t="shared" si="0"/>
      </c>
    </row>
    <row r="16" spans="1:15" ht="15">
      <c r="A16">
        <f>RANK(D16,$D$2:$D41,1)</f>
        <v>12</v>
      </c>
      <c r="B16" s="57" t="s">
        <v>59</v>
      </c>
      <c r="C16" s="60">
        <v>2</v>
      </c>
      <c r="D16">
        <f>IF(M16=0,2000,E16+G16+I16+K16+M16)</f>
        <v>358</v>
      </c>
      <c r="E16" s="58">
        <f>_xlfn.SUMIFS(1_nouveau!$A:$A,1_nouveau!$B:$B,E$1+5*($C16-1),1_nouveau!$F:$F,2_nouveau!$B16)</f>
        <v>60</v>
      </c>
      <c r="F16" s="58" t="str">
        <f>IF(E16=0,"",VLOOKUP(E16,1_nouveau!$A$2:$C$400,3))</f>
        <v>Marie-Josee PICARD</v>
      </c>
      <c r="G16" s="58">
        <f>_xlfn.SUMIFS(1_nouveau!$A:$A,1_nouveau!$B:$B,G$1+5*($C16-1),1_nouveau!$F:$F,2_nouveau!$B16)</f>
        <v>69</v>
      </c>
      <c r="H16" s="58" t="str">
        <f>IF(G16=0,"",VLOOKUP(G16,1_nouveau!$A$2:$C$400,3))</f>
        <v>Élodie LEBRUN</v>
      </c>
      <c r="I16" s="58">
        <f>_xlfn.SUMIFS(1_nouveau!$A:$A,1_nouveau!$B:$B,I$1+5*($C16-1),1_nouveau!$F:$F,2_nouveau!$B16)</f>
        <v>70</v>
      </c>
      <c r="J16" s="58" t="str">
        <f>IF(I16=0,"",VLOOKUP(I16,1_nouveau!$A$2:$C$400,3))</f>
        <v>Marion LACOMBE</v>
      </c>
      <c r="K16" s="58">
        <f>_xlfn.SUMIFS(1_nouveau!$A:$A,1_nouveau!$B:$B,K$1+5*($C16-1),1_nouveau!$F:$F,2_nouveau!$B16)</f>
        <v>79</v>
      </c>
      <c r="L16" s="58" t="str">
        <f>IF(K16=0,"",VLOOKUP(K16,1_nouveau!$A$2:$C$400,3))</f>
        <v>Paola CHAUVIN</v>
      </c>
      <c r="M16" s="58">
        <f>_xlfn.SUMIFS(1_nouveau!$A:$A,1_nouveau!$B:$B,M$1+5*($C16-1),1_nouveau!$F:$F,2_nouveau!$B16)</f>
        <v>80</v>
      </c>
      <c r="N16" s="58" t="str">
        <f>IF(M16=0,"",VLOOKUP(M16,1_nouveau!$A$2:$C$400,3))</f>
        <v>Gisèle HARDY</v>
      </c>
      <c r="O16" t="str">
        <f t="shared" si="0"/>
        <v>CMonet-2 : Marie-Josee PICARD - Élodie LEBRUN - Marion LACOMBE - Paola CHAUVIN - Gisèle HARDY</v>
      </c>
    </row>
    <row r="17" spans="1:15" ht="15">
      <c r="A17">
        <f>RANK(D17,$D$2:$D42,1)</f>
        <v>13</v>
      </c>
      <c r="B17" s="57" t="s">
        <v>170</v>
      </c>
      <c r="C17" s="60">
        <v>2</v>
      </c>
      <c r="D17">
        <f>IF(M17=0,2000,E17+G17+I17+K17+M17)</f>
        <v>2000</v>
      </c>
      <c r="E17" s="58">
        <f>_xlfn.SUMIFS(1_nouveau!$A:$A,1_nouveau!$B:$B,E$1+5*($C17-1),1_nouveau!$F:$F,2_nouveau!$B17)</f>
        <v>0</v>
      </c>
      <c r="F17" s="58">
        <f>IF(E17=0,"",VLOOKUP(E17,1_nouveau!$A$2:$C$400,3))</f>
      </c>
      <c r="G17" s="58">
        <f>_xlfn.SUMIFS(1_nouveau!$A:$A,1_nouveau!$B:$B,G$1+5*($C17-1),1_nouveau!$F:$F,2_nouveau!$B17)</f>
        <v>0</v>
      </c>
      <c r="H17" s="58">
        <f>IF(G17=0,"",VLOOKUP(G17,1_nouveau!$A$2:$C$400,3))</f>
      </c>
      <c r="I17" s="58">
        <f>_xlfn.SUMIFS(1_nouveau!$A:$A,1_nouveau!$B:$B,I$1+5*($C17-1),1_nouveau!$F:$F,2_nouveau!$B17)</f>
        <v>0</v>
      </c>
      <c r="J17" s="58">
        <f>IF(I17=0,"",VLOOKUP(I17,1_nouveau!$A$2:$C$400,3))</f>
      </c>
      <c r="K17" s="58">
        <f>_xlfn.SUMIFS(1_nouveau!$A:$A,1_nouveau!$B:$B,K$1+5*($C17-1),1_nouveau!$F:$F,2_nouveau!$B17)</f>
        <v>0</v>
      </c>
      <c r="L17" s="58">
        <f>IF(K17=0,"",VLOOKUP(K17,1_nouveau!$A$2:$C$400,3))</f>
      </c>
      <c r="M17" s="58">
        <f>_xlfn.SUMIFS(1_nouveau!$A:$A,1_nouveau!$B:$B,M$1+5*($C17-1),1_nouveau!$F:$F,2_nouveau!$B17)</f>
        <v>0</v>
      </c>
      <c r="N17" s="58">
        <f>IF(M17=0,"",VLOOKUP(M17,1_nouveau!$A$2:$C$400,3))</f>
      </c>
      <c r="O17">
        <f t="shared" si="0"/>
      </c>
    </row>
    <row r="18" spans="1:15" ht="15">
      <c r="A18">
        <f>RANK(D18,$D$2:$D43,1)</f>
        <v>13</v>
      </c>
      <c r="B18" s="57" t="s">
        <v>146</v>
      </c>
      <c r="C18" s="60">
        <v>2</v>
      </c>
      <c r="D18">
        <f>IF(M18=0,2000,E18+G18+I18+K18+M18)</f>
        <v>2000</v>
      </c>
      <c r="E18" s="58">
        <f>_xlfn.SUMIFS(1_nouveau!$A:$A,1_nouveau!$B:$B,E$1+5*($C18-1),1_nouveau!$F:$F,2_nouveau!$B18)</f>
        <v>38</v>
      </c>
      <c r="F18" s="58" t="str">
        <f>IF(E18=0,"",VLOOKUP(E18,1_nouveau!$A$2:$C$400,3))</f>
        <v>Eugénie GIRARD</v>
      </c>
      <c r="G18" s="58">
        <f>_xlfn.SUMIFS(1_nouveau!$A:$A,1_nouveau!$B:$B,G$1+5*($C18-1),1_nouveau!$F:$F,2_nouveau!$B18)</f>
        <v>40</v>
      </c>
      <c r="H18" s="58" t="str">
        <f>IF(G18=0,"",VLOOKUP(G18,1_nouveau!$A$2:$C$400,3))</f>
        <v>Maryvonne PIERRE</v>
      </c>
      <c r="I18" s="58">
        <f>_xlfn.SUMIFS(1_nouveau!$A:$A,1_nouveau!$B:$B,I$1+5*($C18-1),1_nouveau!$F:$F,2_nouveau!$B18)</f>
        <v>41</v>
      </c>
      <c r="J18" s="58" t="str">
        <f>IF(I18=0,"",VLOOKUP(I18,1_nouveau!$A$2:$C$400,3))</f>
        <v>Lucette LOMBARD</v>
      </c>
      <c r="K18" s="58">
        <f>_xlfn.SUMIFS(1_nouveau!$A:$A,1_nouveau!$B:$B,K$1+5*($C18-1),1_nouveau!$F:$F,2_nouveau!$B18)</f>
        <v>0</v>
      </c>
      <c r="L18" s="58">
        <f>IF(K18=0,"",VLOOKUP(K18,1_nouveau!$A$2:$C$400,3))</f>
      </c>
      <c r="M18" s="58">
        <f>_xlfn.SUMIFS(1_nouveau!$A:$A,1_nouveau!$B:$B,M$1+5*($C18-1),1_nouveau!$F:$F,2_nouveau!$B18)</f>
        <v>0</v>
      </c>
      <c r="N18" s="58">
        <f>IF(M18=0,"",VLOOKUP(M18,1_nouveau!$A$2:$C$400,3))</f>
      </c>
      <c r="O18">
        <f t="shared" si="0"/>
      </c>
    </row>
    <row r="19" spans="1:15" ht="15">
      <c r="A19">
        <f>RANK(D19,$D$2:$D44,1)</f>
        <v>8</v>
      </c>
      <c r="B19" s="57" t="s">
        <v>99</v>
      </c>
      <c r="C19" s="60">
        <v>2</v>
      </c>
      <c r="D19">
        <f>IF(M19=0,2000,E19+G19+I19+K19+M19)</f>
        <v>218</v>
      </c>
      <c r="E19" s="58">
        <f>_xlfn.SUMIFS(1_nouveau!$A:$A,1_nouveau!$B:$B,E$1+5*($C19-1),1_nouveau!$F:$F,2_nouveau!$B19)</f>
        <v>27</v>
      </c>
      <c r="F19" s="58" t="str">
        <f>IF(E19=0,"",VLOOKUP(E19,1_nouveau!$A$2:$C$400,3))</f>
        <v>Alison FABRE</v>
      </c>
      <c r="G19" s="58">
        <f>_xlfn.SUMIFS(1_nouveau!$A:$A,1_nouveau!$B:$B,G$1+5*($C19-1),1_nouveau!$F:$F,2_nouveau!$B19)</f>
        <v>28</v>
      </c>
      <c r="H19" s="58" t="str">
        <f>IF(G19=0,"",VLOOKUP(G19,1_nouveau!$A$2:$C$400,3))</f>
        <v>Léonie GAUDIN</v>
      </c>
      <c r="I19" s="58">
        <f>_xlfn.SUMIFS(1_nouveau!$A:$A,1_nouveau!$B:$B,I$1+5*($C19-1),1_nouveau!$F:$F,2_nouveau!$B19)</f>
        <v>47</v>
      </c>
      <c r="J19" s="58" t="str">
        <f>IF(I19=0,"",VLOOKUP(I19,1_nouveau!$A$2:$C$400,3))</f>
        <v>Flavie HEBERT</v>
      </c>
      <c r="K19" s="58">
        <f>_xlfn.SUMIFS(1_nouveau!$A:$A,1_nouveau!$B:$B,K$1+5*($C19-1),1_nouveau!$F:$F,2_nouveau!$B19)</f>
        <v>54</v>
      </c>
      <c r="L19" s="58" t="str">
        <f>IF(K19=0,"",VLOOKUP(K19,1_nouveau!$A$2:$C$400,3))</f>
        <v>Odile VALLEE</v>
      </c>
      <c r="M19" s="58">
        <f>_xlfn.SUMIFS(1_nouveau!$A:$A,1_nouveau!$B:$B,M$1+5*($C19-1),1_nouveau!$F:$F,2_nouveau!$B19)</f>
        <v>62</v>
      </c>
      <c r="N19" s="58" t="str">
        <f>IF(M19=0,"",VLOOKUP(M19,1_nouveau!$A$2:$C$400,3))</f>
        <v>Charlene NOEL</v>
      </c>
      <c r="O19" t="str">
        <f t="shared" si="0"/>
        <v>Moulin-2 : Alison FABRE - Léonie GAUDIN - Flavie HEBERT - Odile VALLEE - Charlene NOEL</v>
      </c>
    </row>
    <row r="20" spans="1:15" ht="15">
      <c r="A20">
        <f>RANK(D20,$D$2:$D45,1)</f>
        <v>13</v>
      </c>
      <c r="B20" s="57" t="s">
        <v>41</v>
      </c>
      <c r="C20" s="60">
        <v>2</v>
      </c>
      <c r="D20">
        <f>IF(M20=0,2000,E20+G20+I20+K20+M20)</f>
        <v>2000</v>
      </c>
      <c r="E20" s="58">
        <f>_xlfn.SUMIFS(1_nouveau!$A:$A,1_nouveau!$B:$B,E$1+5*($C20-1),1_nouveau!$F:$F,2_nouveau!$B20)</f>
        <v>63</v>
      </c>
      <c r="F20" s="58" t="str">
        <f>IF(E20=0,"",VLOOKUP(E20,1_nouveau!$A$2:$C$400,3))</f>
        <v>Geraldine GIRAULT</v>
      </c>
      <c r="G20" s="58">
        <f>_xlfn.SUMIFS(1_nouveau!$A:$A,1_nouveau!$B:$B,G$1+5*($C20-1),1_nouveau!$F:$F,2_nouveau!$B20)</f>
        <v>84</v>
      </c>
      <c r="H20" s="58" t="str">
        <f>IF(G20=0,"",VLOOKUP(G20,1_nouveau!$A$2:$C$400,3))</f>
        <v>Solange FISCHER</v>
      </c>
      <c r="I20" s="58">
        <f>_xlfn.SUMIFS(1_nouveau!$A:$A,1_nouveau!$B:$B,I$1+5*($C20-1),1_nouveau!$F:$F,2_nouveau!$B20)</f>
        <v>0</v>
      </c>
      <c r="J20" s="58">
        <f>IF(I20=0,"",VLOOKUP(I20,1_nouveau!$A$2:$C$400,3))</f>
      </c>
      <c r="K20" s="58">
        <f>_xlfn.SUMIFS(1_nouveau!$A:$A,1_nouveau!$B:$B,K$1+5*($C20-1),1_nouveau!$F:$F,2_nouveau!$B20)</f>
        <v>0</v>
      </c>
      <c r="L20" s="58">
        <f>IF(K20=0,"",VLOOKUP(K20,1_nouveau!$A$2:$C$400,3))</f>
      </c>
      <c r="M20" s="58">
        <f>_xlfn.SUMIFS(1_nouveau!$A:$A,1_nouveau!$B:$B,M$1+5*($C20-1),1_nouveau!$F:$F,2_nouveau!$B20)</f>
        <v>0</v>
      </c>
      <c r="N20" s="58">
        <f>IF(M20=0,"",VLOOKUP(M20,1_nouveau!$A$2:$C$400,3))</f>
      </c>
      <c r="O20">
        <f t="shared" si="0"/>
      </c>
    </row>
    <row r="21" spans="1:15" ht="15">
      <c r="A21">
        <f>RANK(D21,$D$2:$D46,1)</f>
        <v>13</v>
      </c>
      <c r="B21" s="57" t="s">
        <v>127</v>
      </c>
      <c r="C21" s="60">
        <v>2</v>
      </c>
      <c r="D21">
        <f>IF(M21=0,2000,E21+G21+I21+K21+M21)</f>
        <v>2000</v>
      </c>
      <c r="E21" s="58">
        <f>_xlfn.SUMIFS(1_nouveau!$A:$A,1_nouveau!$B:$B,E$1+5*($C21-1),1_nouveau!$F:$F,2_nouveau!$B21)</f>
        <v>72</v>
      </c>
      <c r="F21" s="58" t="str">
        <f>IF(E21=0,"",VLOOKUP(E21,1_nouveau!$A$2:$C$400,3))</f>
        <v>Marie-Claude LAUNAY</v>
      </c>
      <c r="G21" s="58">
        <f>_xlfn.SUMIFS(1_nouveau!$A:$A,1_nouveau!$B:$B,G$1+5*($C21-1),1_nouveau!$F:$F,2_nouveau!$B21)</f>
        <v>85</v>
      </c>
      <c r="H21" s="58" t="str">
        <f>IF(G21=0,"",VLOOKUP(G21,1_nouveau!$A$2:$C$400,3))</f>
        <v>Colette RICHARD</v>
      </c>
      <c r="I21" s="58">
        <f>_xlfn.SUMIFS(1_nouveau!$A:$A,1_nouveau!$B:$B,I$1+5*($C21-1),1_nouveau!$F:$F,2_nouveau!$B21)</f>
        <v>86</v>
      </c>
      <c r="J21" s="58" t="str">
        <f>IF(I21=0,"",VLOOKUP(I21,1_nouveau!$A$2:$C$400,3))</f>
        <v>Olga LEJEUNE</v>
      </c>
      <c r="K21" s="58">
        <f>_xlfn.SUMIFS(1_nouveau!$A:$A,1_nouveau!$B:$B,K$1+5*($C21-1),1_nouveau!$F:$F,2_nouveau!$B21)</f>
        <v>0</v>
      </c>
      <c r="L21" s="58">
        <f>IF(K21=0,"",VLOOKUP(K21,1_nouveau!$A$2:$C$400,3))</f>
      </c>
      <c r="M21" s="58">
        <f>_xlfn.SUMIFS(1_nouveau!$A:$A,1_nouveau!$B:$B,M$1+5*($C21-1),1_nouveau!$F:$F,2_nouveau!$B21)</f>
        <v>0</v>
      </c>
      <c r="N21" s="58">
        <f>IF(M21=0,"",VLOOKUP(M21,1_nouveau!$A$2:$C$400,3))</f>
      </c>
      <c r="O21">
        <f t="shared" si="0"/>
      </c>
    </row>
    <row r="22" spans="1:15" ht="15">
      <c r="A22">
        <f>RANK(D22,$D$2:$D47,1)</f>
        <v>13</v>
      </c>
      <c r="B22" s="57" t="s">
        <v>17</v>
      </c>
      <c r="C22" s="60">
        <v>2</v>
      </c>
      <c r="D22">
        <f>IF(M22=0,2000,E22+G22+I22+K22+M22)</f>
        <v>2000</v>
      </c>
      <c r="E22" s="58">
        <f>_xlfn.SUMIFS(1_nouveau!$A:$A,1_nouveau!$B:$B,E$1+5*($C22-1),1_nouveau!$F:$F,2_nouveau!$B22)</f>
        <v>0</v>
      </c>
      <c r="F22" s="58">
        <f>IF(E22=0,"",VLOOKUP(E22,1_nouveau!$A$2:$C$400,3))</f>
      </c>
      <c r="G22" s="58">
        <f>_xlfn.SUMIFS(1_nouveau!$A:$A,1_nouveau!$B:$B,G$1+5*($C22-1),1_nouveau!$F:$F,2_nouveau!$B22)</f>
        <v>0</v>
      </c>
      <c r="H22" s="58">
        <f>IF(G22=0,"",VLOOKUP(G22,1_nouveau!$A$2:$C$400,3))</f>
      </c>
      <c r="I22" s="58">
        <f>_xlfn.SUMIFS(1_nouveau!$A:$A,1_nouveau!$B:$B,I$1+5*($C22-1),1_nouveau!$F:$F,2_nouveau!$B22)</f>
        <v>0</v>
      </c>
      <c r="J22" s="58">
        <f>IF(I22=0,"",VLOOKUP(I22,1_nouveau!$A$2:$C$400,3))</f>
      </c>
      <c r="K22" s="58">
        <f>_xlfn.SUMIFS(1_nouveau!$A:$A,1_nouveau!$B:$B,K$1+5*($C22-1),1_nouveau!$F:$F,2_nouveau!$B22)</f>
        <v>0</v>
      </c>
      <c r="L22" s="58">
        <f>IF(K22=0,"",VLOOKUP(K22,1_nouveau!$A$2:$C$400,3))</f>
      </c>
      <c r="M22" s="58">
        <f>_xlfn.SUMIFS(1_nouveau!$A:$A,1_nouveau!$B:$B,M$1+5*($C22-1),1_nouveau!$F:$F,2_nouveau!$B22)</f>
        <v>0</v>
      </c>
      <c r="N22" s="58">
        <f>IF(M22=0,"",VLOOKUP(M22,1_nouveau!$A$2:$C$400,3))</f>
      </c>
      <c r="O22">
        <f t="shared" si="0"/>
      </c>
    </row>
    <row r="23" spans="1:15" ht="15">
      <c r="A23">
        <f>RANK(D23,$D$2:$D48,1)</f>
        <v>13</v>
      </c>
      <c r="B23" s="57" t="s">
        <v>83</v>
      </c>
      <c r="C23" s="60">
        <v>2</v>
      </c>
      <c r="D23">
        <f>IF(M23=0,2000,E23+G23+I23+K23+M23)</f>
        <v>2000</v>
      </c>
      <c r="E23" s="58">
        <f>_xlfn.SUMIFS(1_nouveau!$A:$A,1_nouveau!$B:$B,E$1+5*($C23-1),1_nouveau!$F:$F,2_nouveau!$B23)</f>
        <v>75</v>
      </c>
      <c r="F23" s="58" t="str">
        <f>IF(E23=0,"",VLOOKUP(E23,1_nouveau!$A$2:$C$400,3))</f>
        <v>Victoire VAILLANT</v>
      </c>
      <c r="G23" s="58">
        <f>_xlfn.SUMIFS(1_nouveau!$A:$A,1_nouveau!$B:$B,G$1+5*($C23-1),1_nouveau!$F:$F,2_nouveau!$B23)</f>
        <v>76</v>
      </c>
      <c r="H23" s="58" t="str">
        <f>IF(G23=0,"",VLOOKUP(G23,1_nouveau!$A$2:$C$400,3))</f>
        <v>Murielle GUILLOU</v>
      </c>
      <c r="I23" s="58">
        <f>_xlfn.SUMIFS(1_nouveau!$A:$A,1_nouveau!$B:$B,I$1+5*($C23-1),1_nouveau!$F:$F,2_nouveau!$B23)</f>
        <v>81</v>
      </c>
      <c r="J23" s="58" t="str">
        <f>IF(I23=0,"",VLOOKUP(I23,1_nouveau!$A$2:$C$400,3))</f>
        <v>Angelina LACOSTE</v>
      </c>
      <c r="K23" s="58">
        <f>_xlfn.SUMIFS(1_nouveau!$A:$A,1_nouveau!$B:$B,K$1+5*($C23-1),1_nouveau!$F:$F,2_nouveau!$B23)</f>
        <v>0</v>
      </c>
      <c r="L23" s="58">
        <f>IF(K23=0,"",VLOOKUP(K23,1_nouveau!$A$2:$C$400,3))</f>
      </c>
      <c r="M23" s="58">
        <f>_xlfn.SUMIFS(1_nouveau!$A:$A,1_nouveau!$B:$B,M$1+5*($C23-1),1_nouveau!$F:$F,2_nouveau!$B23)</f>
        <v>0</v>
      </c>
      <c r="N23" s="58">
        <f>IF(M23=0,"",VLOOKUP(M23,1_nouveau!$A$2:$C$400,3))</f>
      </c>
      <c r="O23">
        <f t="shared" si="0"/>
      </c>
    </row>
    <row r="24" spans="1:15" ht="15">
      <c r="A24">
        <f>RANK(D24,$D$2:$D49,1)</f>
        <v>13</v>
      </c>
      <c r="B24" s="57" t="s">
        <v>21</v>
      </c>
      <c r="C24" s="60">
        <v>2</v>
      </c>
      <c r="D24">
        <f>IF(M24=0,2000,E24+G24+I24+K24+M24)</f>
        <v>2000</v>
      </c>
      <c r="E24" s="58">
        <f>_xlfn.SUMIFS(1_nouveau!$A:$A,1_nouveau!$B:$B,E$1+5*($C24-1),1_nouveau!$F:$F,2_nouveau!$B24)</f>
        <v>83</v>
      </c>
      <c r="F24" s="58" t="str">
        <f>IF(E24=0,"",VLOOKUP(E24,1_nouveau!$A$2:$C$400,3))</f>
        <v>Kelly VERDIER</v>
      </c>
      <c r="G24" s="58">
        <f>_xlfn.SUMIFS(1_nouveau!$A:$A,1_nouveau!$B:$B,G$1+5*($C24-1),1_nouveau!$F:$F,2_nouveau!$B24)</f>
        <v>88</v>
      </c>
      <c r="H24" s="58" t="str">
        <f>IF(G24=0,"",VLOOKUP(G24,1_nouveau!$A$2:$C$400,3))</f>
        <v>Blanche COLLET</v>
      </c>
      <c r="I24" s="58">
        <f>_xlfn.SUMIFS(1_nouveau!$A:$A,1_nouveau!$B:$B,I$1+5*($C24-1),1_nouveau!$F:$F,2_nouveau!$B24)</f>
        <v>0</v>
      </c>
      <c r="J24" s="58">
        <f>IF(I24=0,"",VLOOKUP(I24,1_nouveau!$A$2:$C$400,3))</f>
      </c>
      <c r="K24" s="58">
        <f>_xlfn.SUMIFS(1_nouveau!$A:$A,1_nouveau!$B:$B,K$1+5*($C24-1),1_nouveau!$F:$F,2_nouveau!$B24)</f>
        <v>0</v>
      </c>
      <c r="L24" s="58">
        <f>IF(K24=0,"",VLOOKUP(K24,1_nouveau!$A$2:$C$400,3))</f>
      </c>
      <c r="M24" s="58">
        <f>_xlfn.SUMIFS(1_nouveau!$A:$A,1_nouveau!$B:$B,M$1+5*($C24-1),1_nouveau!$F:$F,2_nouveau!$B24)</f>
        <v>0</v>
      </c>
      <c r="N24" s="58">
        <f>IF(M24=0,"",VLOOKUP(M24,1_nouveau!$A$2:$C$400,3))</f>
      </c>
      <c r="O24">
        <f t="shared" si="0"/>
      </c>
    </row>
    <row r="25" spans="1:15" ht="15">
      <c r="A25">
        <f>RANK(D25,$D$2:$D50,1)</f>
        <v>13</v>
      </c>
      <c r="B25" s="57" t="s">
        <v>90</v>
      </c>
      <c r="C25" s="60">
        <v>2</v>
      </c>
      <c r="D25">
        <f>IF(M25=0,2000,E25+G25+I25+K25+M25)</f>
        <v>2000</v>
      </c>
      <c r="E25" s="58">
        <f>_xlfn.SUMIFS(1_nouveau!$A:$A,1_nouveau!$B:$B,E$1+5*($C25-1),1_nouveau!$F:$F,2_nouveau!$B25)</f>
        <v>0</v>
      </c>
      <c r="F25" s="58">
        <f>IF(E25=0,"",VLOOKUP(E25,1_nouveau!$A$2:$C$400,3))</f>
      </c>
      <c r="G25" s="58">
        <f>_xlfn.SUMIFS(1_nouveau!$A:$A,1_nouveau!$B:$B,G$1+5*($C25-1),1_nouveau!$F:$F,2_nouveau!$B25)</f>
        <v>0</v>
      </c>
      <c r="H25" s="58">
        <f>IF(G25=0,"",VLOOKUP(G25,1_nouveau!$A$2:$C$400,3))</f>
      </c>
      <c r="I25" s="58">
        <f>_xlfn.SUMIFS(1_nouveau!$A:$A,1_nouveau!$B:$B,I$1+5*($C25-1),1_nouveau!$F:$F,2_nouveau!$B25)</f>
        <v>0</v>
      </c>
      <c r="J25" s="58">
        <f>IF(I25=0,"",VLOOKUP(I25,1_nouveau!$A$2:$C$400,3))</f>
      </c>
      <c r="K25" s="58">
        <f>_xlfn.SUMIFS(1_nouveau!$A:$A,1_nouveau!$B:$B,K$1+5*($C25-1),1_nouveau!$F:$F,2_nouveau!$B25)</f>
        <v>0</v>
      </c>
      <c r="L25" s="58">
        <f>IF(K25=0,"",VLOOKUP(K25,1_nouveau!$A$2:$C$400,3))</f>
      </c>
      <c r="M25" s="58">
        <f>_xlfn.SUMIFS(1_nouveau!$A:$A,1_nouveau!$B:$B,M$1+5*($C25-1),1_nouveau!$F:$F,2_nouveau!$B25)</f>
        <v>0</v>
      </c>
      <c r="N25" s="58">
        <f>IF(M25=0,"",VLOOKUP(M25,1_nouveau!$A$2:$C$400,3))</f>
      </c>
      <c r="O25">
        <f t="shared" si="0"/>
      </c>
    </row>
    <row r="27" ht="15">
      <c r="B27" s="6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" sqref="C2:C13"/>
    </sheetView>
  </sheetViews>
  <sheetFormatPr defaultColWidth="11.421875" defaultRowHeight="12.75"/>
  <cols>
    <col min="2" max="2" width="101.00390625" style="0" bestFit="1" customWidth="1"/>
  </cols>
  <sheetData>
    <row r="1" spans="1:3" ht="12.75">
      <c r="A1" t="s">
        <v>0</v>
      </c>
      <c r="B1" t="s">
        <v>280</v>
      </c>
      <c r="C1" t="s">
        <v>216</v>
      </c>
    </row>
    <row r="2" spans="1:3" ht="12.75">
      <c r="A2">
        <v>1</v>
      </c>
      <c r="B2" t="str">
        <f>VLOOKUP(3_nouveau!$A2,2_nouveau!$A$2:$O$25,15,FALSE)</f>
        <v>Moulin-1 : Erika LECLERC - Marie-Laure BOYER - Anna ROGER - Marie-Jose MACE - Marie-Madeleine HUET</v>
      </c>
      <c r="C2">
        <f>VLOOKUP(3_nouveau!$A2,2_nouveau!$A$2:$O$25,4,FALSE)</f>
        <v>54</v>
      </c>
    </row>
    <row r="3" spans="1:3" ht="12.75">
      <c r="A3">
        <v>2</v>
      </c>
      <c r="B3" t="str">
        <f>VLOOKUP(3_nouveau!$A3,2_nouveau!$A$2:$O$25,15,FALSE)</f>
        <v>SLaurent-1 : Marylène THIBAULT - Rose BRUNET - Patricia VASSEUR - Judith ROUSSEAU - Louane DUBOIS</v>
      </c>
      <c r="C3">
        <f>VLOOKUP(3_nouveau!$A3,2_nouveau!$A$2:$O$25,4,FALSE)</f>
        <v>98</v>
      </c>
    </row>
    <row r="4" spans="1:3" ht="12.75">
      <c r="A4">
        <v>3</v>
      </c>
      <c r="B4" t="str">
        <f>VLOOKUP(3_nouveau!$A4,2_nouveau!$A$2:$O$25,15,FALSE)</f>
        <v>Vinci-1 : Marthe DELAGE - Colette GUICHARD - Lily FERRAND - Louna RENAUD - Bernadette MICHAUD</v>
      </c>
      <c r="C4">
        <f>VLOOKUP(3_nouveau!$A4,2_nouveau!$A$2:$O$25,4,FALSE)</f>
        <v>104</v>
      </c>
    </row>
    <row r="5" spans="1:3" ht="12.75">
      <c r="A5">
        <v>4</v>
      </c>
      <c r="B5" t="str">
        <f>VLOOKUP(3_nouveau!$A5,2_nouveau!$A$2:$O$25,15,FALSE)</f>
        <v>CMonet-1 : Alexandrine BERTHELOT - Aurélie GUICHARD - Ariane DESCAMPS - Clara PERRIN - Jocelyne MENARD</v>
      </c>
      <c r="C5">
        <f>VLOOKUP(3_nouveau!$A5,2_nouveau!$A$2:$O$25,4,FALSE)</f>
        <v>123</v>
      </c>
    </row>
    <row r="6" spans="1:3" ht="12.75">
      <c r="A6">
        <v>5</v>
      </c>
      <c r="B6" t="str">
        <f>VLOOKUP(3_nouveau!$A6,2_nouveau!$A$2:$O$25,15,FALSE)</f>
        <v>MRiviere-1 : Marie-Anne LE CORRE - Meline BENARD - Lina LOMBARD - Esther DOUCET - Marie-Louise PIERRE</v>
      </c>
      <c r="C6">
        <f>VLOOKUP(3_nouveau!$A6,2_nouveau!$A$2:$O$25,4,FALSE)</f>
        <v>147</v>
      </c>
    </row>
    <row r="7" spans="1:3" ht="12.75">
      <c r="A7">
        <v>6</v>
      </c>
      <c r="B7" t="str">
        <f>VLOOKUP(3_nouveau!$A7,2_nouveau!$A$2:$O$25,15,FALSE)</f>
        <v>Romilly-1 : Daniele LAGARDE - Enora GUILBERT - Loane MEYER - Séverine FERRAND - Cloe AUBERT</v>
      </c>
      <c r="C7">
        <f>VLOOKUP(3_nouveau!$A7,2_nouveau!$A$2:$O$25,4,FALSE)</f>
        <v>153</v>
      </c>
    </row>
    <row r="8" spans="1:3" ht="12.75">
      <c r="A8">
        <v>7</v>
      </c>
      <c r="B8" t="str">
        <f>VLOOKUP(3_nouveau!$A8,2_nouveau!$A$2:$O$25,15,FALSE)</f>
        <v>Vchêne-1 : Berengere ROLLAND - Marie-Claire ROCHER - Albane MEYER - Loane DESCAMPS - Victoire FAVRE</v>
      </c>
      <c r="C8">
        <f>VLOOKUP(3_nouveau!$A8,2_nouveau!$A$2:$O$25,4,FALSE)</f>
        <v>156</v>
      </c>
    </row>
    <row r="9" spans="1:3" ht="12.75">
      <c r="A9">
        <v>8</v>
      </c>
      <c r="B9" t="str">
        <f>VLOOKUP(3_nouveau!$A9,2_nouveau!$A$2:$O$25,15,FALSE)</f>
        <v>Moulin-2 : Alison FABRE - Léonie GAUDIN - Flavie HEBERT - Odile VALLEE - Charlene NOEL</v>
      </c>
      <c r="C9">
        <f>VLOOKUP(3_nouveau!$A9,2_nouveau!$A$2:$O$25,4,FALSE)</f>
        <v>218</v>
      </c>
    </row>
    <row r="10" spans="1:3" ht="12.75">
      <c r="A10">
        <v>9</v>
      </c>
      <c r="B10" t="str">
        <f>VLOOKUP(3_nouveau!$A10,2_nouveau!$A$2:$O$25,15,FALSE)</f>
        <v>Renaud-1 : Lou-Anne BRUNEAU - Nina AUGER - Meline ROUSSET - Apolline RENAUD - Sofia MARCHAL</v>
      </c>
      <c r="C10">
        <f>VLOOKUP(3_nouveau!$A10,2_nouveau!$A$2:$O$25,4,FALSE)</f>
        <v>221</v>
      </c>
    </row>
    <row r="11" spans="1:3" ht="12.75">
      <c r="A11">
        <v>10</v>
      </c>
      <c r="B11" t="str">
        <f>VLOOKUP(3_nouveau!$A11,2_nouveau!$A$2:$O$25,15,FALSE)</f>
        <v>Vinci-2 : Valérie STEPHAN - Mireille DUPUY - Ana LEGENDRE - Lucie PASCAL - Germaine RODRIGUEZ</v>
      </c>
      <c r="C11">
        <f>VLOOKUP(3_nouveau!$A11,2_nouveau!$A$2:$O$25,4,FALSE)</f>
        <v>284</v>
      </c>
    </row>
    <row r="12" spans="1:3" ht="12.75">
      <c r="A12">
        <v>11</v>
      </c>
      <c r="B12" t="str">
        <f>VLOOKUP(3_nouveau!$A12,2_nouveau!$A$2:$O$25,15,FALSE)</f>
        <v>AFranck-1 : Garance MATHIEU - Claudie MARTINEZ - Axelle FONTAINE - Ludivine LAMBERT - Elsa GAILLARD</v>
      </c>
      <c r="C12">
        <f>VLOOKUP(3_nouveau!$A12,2_nouveau!$A$2:$O$25,4,FALSE)</f>
        <v>322</v>
      </c>
    </row>
    <row r="13" spans="1:3" ht="12.75">
      <c r="A13">
        <v>12</v>
      </c>
      <c r="B13" t="str">
        <f>VLOOKUP(3_nouveau!$A13,2_nouveau!$A$2:$O$25,15,FALSE)</f>
        <v>CMonet-2 : Marie-Josee PICARD - Élodie LEBRUN - Marion LACOMBE - Paola CHAUVIN - Gisèle HARDY</v>
      </c>
      <c r="C13">
        <f>VLOOKUP(3_nouveau!$A13,2_nouveau!$A$2:$O$25,4,FALSE)</f>
        <v>358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Matthieu</cp:lastModifiedBy>
  <dcterms:modified xsi:type="dcterms:W3CDTF">2013-10-27T18:12:20Z</dcterms:modified>
  <cp:category/>
  <cp:version/>
  <cp:contentType/>
  <cp:contentStatus/>
</cp:coreProperties>
</file>